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nboum\Desktop\RISC\BDD RISC\"/>
    </mc:Choice>
  </mc:AlternateContent>
  <xr:revisionPtr revIDLastSave="0" documentId="13_ncr:1_{16D651E9-235C-439A-AF58-B5C12C29DDAE}" xr6:coauthVersionLast="47" xr6:coauthVersionMax="47" xr10:uidLastSave="{00000000-0000-0000-0000-000000000000}"/>
  <bookViews>
    <workbookView xWindow="-120" yWindow="-120" windowWidth="24240" windowHeight="13140" activeTab="1" xr2:uid="{A04E7E7D-6163-4A2F-BB9E-7E0176478BC4}"/>
  </bookViews>
  <sheets>
    <sheet name="Mode d'emploi" sheetId="5" r:id="rId1"/>
    <sheet name="Suivi des alertes reçues" sheetId="1" r:id="rId2"/>
    <sheet name="Statistiques "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 i="1" l="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20" i="5"/>
  <c r="M21" i="5"/>
  <c r="M22" i="5"/>
  <c r="M23" i="5"/>
  <c r="M24" i="5"/>
  <c r="M25" i="5"/>
  <c r="M26" i="5"/>
  <c r="M27" i="5"/>
  <c r="M28" i="5"/>
  <c r="M29" i="5"/>
  <c r="M30" i="5"/>
  <c r="M31" i="5"/>
  <c r="M32" i="5"/>
  <c r="M33" i="5"/>
  <c r="M34" i="5"/>
  <c r="M35" i="5"/>
  <c r="M36" i="5"/>
  <c r="M37" i="5"/>
  <c r="M38" i="5"/>
  <c r="M39" i="5"/>
  <c r="M40" i="5"/>
  <c r="M41" i="5"/>
  <c r="M42" i="5"/>
  <c r="M43" i="5"/>
  <c r="M44" i="5"/>
  <c r="M45" i="5"/>
  <c r="M46" i="5"/>
  <c r="M19" i="5"/>
  <c r="V49" i="5"/>
  <c r="U49" i="5"/>
  <c r="T49" i="5"/>
  <c r="S49" i="5"/>
  <c r="R49" i="5"/>
  <c r="Q49" i="5"/>
  <c r="P49" i="5"/>
  <c r="O49" i="5"/>
  <c r="E49" i="5"/>
  <c r="C49" i="5"/>
  <c r="M47" i="5"/>
  <c r="M6" i="1"/>
  <c r="M132" i="1"/>
  <c r="M133" i="1"/>
  <c r="E135" i="1"/>
  <c r="C30" i="3"/>
  <c r="C29" i="3"/>
  <c r="C28" i="3"/>
  <c r="C20" i="3"/>
  <c r="C19" i="3"/>
  <c r="C18" i="3"/>
  <c r="C17" i="3"/>
  <c r="C16" i="3"/>
  <c r="C15" i="3"/>
  <c r="C14" i="3"/>
  <c r="H15" i="3"/>
  <c r="H16" i="3"/>
  <c r="F18" i="3"/>
  <c r="F17" i="3"/>
  <c r="F15" i="3"/>
  <c r="F14" i="3"/>
  <c r="C8" i="3"/>
  <c r="C7" i="3"/>
  <c r="O135" i="1"/>
  <c r="Q135" i="1"/>
  <c r="R135" i="1"/>
  <c r="S135" i="1"/>
  <c r="T135" i="1"/>
  <c r="U135" i="1"/>
  <c r="V135" i="1"/>
  <c r="P135" i="1"/>
  <c r="C135" i="1"/>
  <c r="C6" i="3" s="1"/>
  <c r="M135" i="1" l="1"/>
  <c r="D28" i="3"/>
  <c r="C21" i="3"/>
  <c r="D21" i="3" s="1"/>
  <c r="C9" i="3"/>
  <c r="D9" i="3" s="1"/>
  <c r="M49" i="5"/>
  <c r="F19" i="3"/>
  <c r="G19" i="3" s="1"/>
  <c r="I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AEDH AEDH</author>
  </authors>
  <commentList>
    <comment ref="B15" authorId="0" shapeId="0" xr:uid="{3D377363-5DDC-483D-84D9-28357158C6C0}">
      <text>
        <r>
          <rPr>
            <sz val="9"/>
            <color indexed="81"/>
            <rFont val="Tahoma"/>
            <family val="2"/>
          </rPr>
          <t xml:space="preserve">Entrer ici le nom de votre organisation.
</t>
        </r>
      </text>
    </comment>
    <comment ref="B20" authorId="0" shapeId="0" xr:uid="{8BCAB889-29C5-48D2-A35E-CE0F6336FD20}">
      <text>
        <r>
          <rPr>
            <sz val="9"/>
            <color indexed="81"/>
            <rFont val="Tahoma"/>
            <family val="2"/>
          </rPr>
          <t>Quand l'ensemble des lignes prévues sera rempli. Se mettre sur la ligne "NE PAS REMPLIR CETTE LIGNE"; et faire clic-droit &gt; insérer &gt; ligne entière. La ligne s'ajoutera toujours au dessus de la ligne "NE PAS REMPLIR CETTE LIGNE"</t>
        </r>
      </text>
    </comment>
    <comment ref="C20" authorId="0" shapeId="0" xr:uid="{CE8A4B25-86D7-4087-B966-000D112E6C2E}">
      <text>
        <r>
          <rPr>
            <sz val="9"/>
            <color indexed="81"/>
            <rFont val="Tahoma"/>
            <family val="2"/>
          </rPr>
          <t>Numéroter la demande, à chaque nouvelle ligne faire n+1 : 1;2;3;4;5;6;… Tout simplement comme sur le modèle.</t>
        </r>
      </text>
    </comment>
    <comment ref="D20" authorId="0" shapeId="0" xr:uid="{DA286E46-A24A-41E5-8E55-53AB4BB251BA}">
      <text>
        <r>
          <rPr>
            <sz val="9"/>
            <color indexed="81"/>
            <rFont val="Tahoma"/>
            <family val="2"/>
          </rPr>
          <t>Cliquer sur l'une des propositions de la liste déroulante : 
&gt;En cours
&gt;Transmise au COMEX - Intervention
&gt;Transmise au COMEX - Non intervention
&gt; Non-transmise
Vous ne pouvez pas taper autre chose que ces quelques propositions.</t>
        </r>
      </text>
    </comment>
    <comment ref="E20" authorId="0" shapeId="0" xr:uid="{71B1B26F-A2E8-4AE6-B42C-D81F563CA867}">
      <text>
        <r>
          <rPr>
            <sz val="9"/>
            <color indexed="81"/>
            <rFont val="Tahoma"/>
            <family val="2"/>
          </rPr>
          <t>Renseigner le NOM Prénom du demandeur. 
Faire une ligne par demandeur. Dans l'hypothèse où il y a une alerte concernant plusieurs demandeurs ; fusionner toutes les autres cellules qui portent sur la même demande sauf colonnes E, F et H.</t>
        </r>
      </text>
    </comment>
    <comment ref="F20" authorId="0" shapeId="0" xr:uid="{CE9C8B14-0C88-4605-9F80-6F39F941B017}">
      <text>
        <r>
          <rPr>
            <sz val="9"/>
            <color indexed="81"/>
            <rFont val="Tahoma"/>
            <family val="2"/>
          </rPr>
          <t>Renseigner le genre du demandeur. 
Faire une ligne par demandeur. Dans l'hypothèse où une alerte concerne plusieurs demandeurs, fusionner toutes les autres cellules qui portent sur la même demande sauf colonne E, F et H.</t>
        </r>
      </text>
    </comment>
    <comment ref="G20" authorId="0" shapeId="0" xr:uid="{1F09AEDA-A1E5-41C9-B4A7-11E7D3BA3920}">
      <text>
        <r>
          <rPr>
            <sz val="9"/>
            <color indexed="81"/>
            <rFont val="Tahoma"/>
            <family val="2"/>
          </rPr>
          <t xml:space="preserve">Renseigner l'organisation d'appartenance du/des demandeur.s
</t>
        </r>
      </text>
    </comment>
    <comment ref="H20" authorId="0" shapeId="0" xr:uid="{6C47B41C-86A1-488E-B0F1-91602E5A3B89}">
      <text>
        <r>
          <rPr>
            <sz val="9"/>
            <color indexed="81"/>
            <rFont val="Tahoma"/>
            <family val="2"/>
          </rPr>
          <t>Renseigner le contact du défenseur.
Faire une ligne par demandeur. Dans l'hypothèse où une alerte concerne plusieurs demandeurs, fusionner toutes les autres cellules qui portent sur la même demande sauf colonne E, F et H.</t>
        </r>
      </text>
    </comment>
    <comment ref="J20" authorId="0" shapeId="0" xr:uid="{ADFA119B-F40A-4117-A8DC-0A4CDBD96396}">
      <text>
        <r>
          <rPr>
            <sz val="9"/>
            <color indexed="81"/>
            <rFont val="Tahoma"/>
            <family val="2"/>
          </rPr>
          <t>Renseigner le nom des enquêteurs en charge de l'alerte / leur structure ou CLP d'appartenance</t>
        </r>
      </text>
    </comment>
    <comment ref="K20" authorId="0" shapeId="0" xr:uid="{D2F28E06-1929-43B0-8C1E-AD1806D031CF}">
      <text>
        <r>
          <rPr>
            <sz val="9"/>
            <color indexed="81"/>
            <rFont val="Tahoma"/>
            <family val="2"/>
          </rPr>
          <t>Cliquer dans la liste déroulante sur OUI ou NON, selon que l'alerte a fait l'objet d'une descente sur le terrain ou non. 
Vous ne pouvez pas écrire autre chose dans cette case que les propositions.</t>
        </r>
      </text>
    </comment>
    <comment ref="L20" authorId="0" shapeId="0" xr:uid="{D79B3918-A751-4F48-93D8-C9A9919C58BF}">
      <text>
        <r>
          <rPr>
            <sz val="9"/>
            <color indexed="81"/>
            <rFont val="Tahoma"/>
            <family val="2"/>
          </rPr>
          <t>Remplir la date de décision interne ; c’est-à-dire soit la date de transmission au COMEX ou autre partenaire, soit la date de décision de ne pas transmettre. 
Le format de la date doit être jj/mm/aaaa et être compris entre le début du projet (01,09,2021) et la fin(01,09,2024) du projet.</t>
        </r>
      </text>
    </comment>
    <comment ref="M20" authorId="0" shapeId="0" xr:uid="{79825A8B-154E-4196-8D53-EB20ADF9DD24}">
      <text>
        <r>
          <rPr>
            <b/>
            <u/>
            <sz val="9"/>
            <color indexed="81"/>
            <rFont val="Tahoma"/>
            <family val="2"/>
          </rPr>
          <t>NE RIEN REMPLIR DANS CETTE COLONNE,</t>
        </r>
        <r>
          <rPr>
            <sz val="9"/>
            <color indexed="81"/>
            <rFont val="Tahoma"/>
            <family val="2"/>
          </rPr>
          <t xml:space="preserve"> les calculs sont automatiques. Ils sont basés sur le nombre de jour entre la date renseignée en colonne B et la date renseignée en colonne L. 
Après avoir ajouter des lignes ; il faut étirer la formule à la ligne nouvellement ajoutée en se positionnant sur la ligne inférieure jusqu'à ce qu'elle soit encadrée en vert, puis maintenir clic gauche sur le petit carré en bas à droite de la cellule et tirer vers la ligne du haut.</t>
        </r>
      </text>
    </comment>
    <comment ref="N20" authorId="0" shapeId="0" xr:uid="{4DC26792-B18E-4169-BF26-8A1FDDEC8A6B}">
      <text>
        <r>
          <rPr>
            <sz val="9"/>
            <color indexed="81"/>
            <rFont val="Tahoma"/>
            <family val="2"/>
          </rPr>
          <t>Sélectionner dans la liste déroulante : Aucune suite / Transmission au projet RISC / Transmission à un autre partenaire financier
La dernière option concerne les cas qui ne seront pas financé par RISC mais que vous avez tout de même envoyé à d'autre partenaire / projet dont vous faites parties.</t>
        </r>
      </text>
    </comment>
    <comment ref="U20" authorId="0" shapeId="0" xr:uid="{E326FA04-83D1-4DED-88BE-8E4993973FE6}">
      <text>
        <r>
          <rPr>
            <u/>
            <sz val="9"/>
            <color indexed="81"/>
            <rFont val="Tahoma"/>
            <family val="2"/>
          </rPr>
          <t xml:space="preserve">Pour les colonnes O à U : </t>
        </r>
        <r>
          <rPr>
            <sz val="9"/>
            <color indexed="81"/>
            <rFont val="Tahoma"/>
            <family val="2"/>
          </rPr>
          <t>sélectionner dans la liste déroulante OUI ou NON.
 Il ne faut sélectionner qu'</t>
        </r>
        <r>
          <rPr>
            <b/>
            <u/>
            <sz val="9"/>
            <color indexed="81"/>
            <rFont val="Tahoma"/>
            <family val="2"/>
          </rPr>
          <t>une seule fois</t>
        </r>
        <r>
          <rPr>
            <sz val="9"/>
            <color indexed="81"/>
            <rFont val="Tahoma"/>
            <family val="2"/>
          </rPr>
          <t xml:space="preserve"> OUI dans l'ensemble des colonnes ; il ne peut y avoir qu'un seul motif de classement sans suite. </t>
        </r>
      </text>
    </comment>
    <comment ref="B21" authorId="0" shapeId="0" xr:uid="{1E670251-A263-42AC-B947-6956EC7CA45B}">
      <text>
        <r>
          <rPr>
            <sz val="9"/>
            <color indexed="81"/>
            <rFont val="Tahoma"/>
            <family val="2"/>
          </rPr>
          <t>Entrer ici la date de réception de l'alerte par votre organisation. 
La date doit être inscrite au format jj/mm/aaaa. Elle doit être comprise entre le début (01,09,2021) et la fin (01,09,2024) du projet RISC</t>
        </r>
      </text>
    </comment>
    <comment ref="A49" authorId="0" shapeId="0" xr:uid="{44B38696-3A63-45E6-9630-F0F7D9F891C4}">
      <text>
        <r>
          <rPr>
            <b/>
            <sz val="9"/>
            <color indexed="81"/>
            <rFont val="Tahoma"/>
            <family val="2"/>
          </rPr>
          <t xml:space="preserve">NE PAS TOUCHER A CETTE LIGNE : 
</t>
        </r>
        <r>
          <rPr>
            <sz val="9"/>
            <color indexed="81"/>
            <rFont val="Tahoma"/>
            <family val="2"/>
          </rPr>
          <t>Cette ligne jaune permet de faire des calculs automatiques.</t>
        </r>
        <r>
          <rPr>
            <b/>
            <sz val="9"/>
            <color indexed="81"/>
            <rFont val="Tahoma"/>
            <family val="2"/>
          </rPr>
          <t xml:space="preserve"> </t>
        </r>
      </text>
    </comment>
  </commentList>
</comments>
</file>

<file path=xl/sharedStrings.xml><?xml version="1.0" encoding="utf-8"?>
<sst xmlns="http://schemas.openxmlformats.org/spreadsheetml/2006/main" count="109" uniqueCount="65">
  <si>
    <t>DOSSIER</t>
  </si>
  <si>
    <t>Numéro de la demande</t>
  </si>
  <si>
    <t>Genre</t>
  </si>
  <si>
    <t>Demandeur pas DDH</t>
  </si>
  <si>
    <t>Situation invérifiable</t>
  </si>
  <si>
    <t>Abandon de la demande</t>
  </si>
  <si>
    <t>Faits allégués faux</t>
  </si>
  <si>
    <t>Organisation douteuse</t>
  </si>
  <si>
    <t>Pas lien de causalité entre danger et activités DDH</t>
  </si>
  <si>
    <t>Prise en charge par autre ONG</t>
  </si>
  <si>
    <t>INFORMATIONS SUR LE CAS</t>
  </si>
  <si>
    <t>Pas DDH</t>
  </si>
  <si>
    <t xml:space="preserve">NE PAS TOUCHER CET ONGLET                                          NE PAS TOUCHER CET ONGLET                                               NE PAS TOUCHER CET ONGLET </t>
  </si>
  <si>
    <t>Autres raisons (précisez)</t>
  </si>
  <si>
    <t>PROJET</t>
  </si>
  <si>
    <t xml:space="preserve">Etat de la demande </t>
  </si>
  <si>
    <t>Point focal / structure / CLP en charge de l'enquête</t>
  </si>
  <si>
    <t>permet de calculer les délais enquête entre colonne B et L</t>
  </si>
  <si>
    <t xml:space="preserve">Commentaire général </t>
  </si>
  <si>
    <r>
      <t xml:space="preserve">Descente terrain </t>
    </r>
    <r>
      <rPr>
        <sz val="9"/>
        <color theme="1"/>
        <rFont val="Calibri"/>
        <family val="2"/>
        <scheme val="minor"/>
      </rPr>
      <t>(oui/non)</t>
    </r>
  </si>
  <si>
    <r>
      <t xml:space="preserve">Orientation de l'alerte </t>
    </r>
    <r>
      <rPr>
        <sz val="9"/>
        <color theme="1"/>
        <rFont val="Calibri"/>
        <family val="2"/>
        <scheme val="minor"/>
      </rPr>
      <t>(Aucune suite, transmision à RISC ou transmission à un autre partenaire financier)</t>
    </r>
  </si>
  <si>
    <r>
      <t xml:space="preserve">Date de décision interne </t>
    </r>
    <r>
      <rPr>
        <sz val="9"/>
        <color theme="1"/>
        <rFont val="Calibri"/>
        <family val="2"/>
        <scheme val="minor"/>
      </rPr>
      <t>(intervention préconisée ou non au format jj/mm/aaaa)</t>
    </r>
  </si>
  <si>
    <r>
      <t xml:space="preserve">Identité du potentiel bénéficiaire </t>
    </r>
    <r>
      <rPr>
        <sz val="9"/>
        <color theme="1"/>
        <rFont val="Calibri"/>
        <family val="2"/>
        <scheme val="minor"/>
      </rPr>
      <t>(une ligne par demandeur)</t>
    </r>
  </si>
  <si>
    <r>
      <t xml:space="preserve">Organisation d'appartenance du bénéficiaire </t>
    </r>
    <r>
      <rPr>
        <sz val="9"/>
        <color theme="1"/>
        <rFont val="Calibri"/>
        <family val="2"/>
        <scheme val="minor"/>
      </rPr>
      <t>(en toutes lettres)</t>
    </r>
  </si>
  <si>
    <r>
      <t xml:space="preserve">Contact du bénéficiaire </t>
    </r>
    <r>
      <rPr>
        <sz val="9"/>
        <color theme="1"/>
        <rFont val="Calibri"/>
        <family val="2"/>
        <scheme val="minor"/>
      </rPr>
      <t>(email, tel)</t>
    </r>
  </si>
  <si>
    <r>
      <t xml:space="preserve">Personne à l'origine de la demande </t>
    </r>
    <r>
      <rPr>
        <sz val="9"/>
        <color theme="1"/>
        <rFont val="Calibri"/>
        <family val="2"/>
        <scheme val="minor"/>
      </rPr>
      <t>(si autre que le bénéficiaire lui-même)</t>
    </r>
  </si>
  <si>
    <t>ENQUÊTE ET DECISION</t>
  </si>
  <si>
    <t>MOTIF DU CLASSEMENT SANS SUITE</t>
  </si>
  <si>
    <r>
      <rPr>
        <b/>
        <sz val="9"/>
        <color rgb="FFFF0000"/>
        <rFont val="Calibri"/>
        <family val="2"/>
        <scheme val="minor"/>
      </rPr>
      <t xml:space="preserve">NE RIEN REMPLIR DANS CETTE CASE, CALCUL AUTOMATIQUE      </t>
    </r>
    <r>
      <rPr>
        <b/>
        <sz val="11"/>
        <color rgb="FFFF0000"/>
        <rFont val="Calibri"/>
        <family val="2"/>
        <scheme val="minor"/>
      </rPr>
      <t xml:space="preserve">           </t>
    </r>
    <r>
      <rPr>
        <sz val="11"/>
        <color theme="1"/>
        <rFont val="Calibri"/>
        <family val="2"/>
        <scheme val="minor"/>
      </rPr>
      <t>Durée de l'enquête</t>
    </r>
  </si>
  <si>
    <r>
      <t xml:space="preserve">Date de reception de l'alerte </t>
    </r>
    <r>
      <rPr>
        <sz val="9"/>
        <color theme="1"/>
        <rFont val="Calibri"/>
        <family val="2"/>
        <scheme val="minor"/>
      </rPr>
      <t>(au format jj/mm/aaaa)</t>
    </r>
  </si>
  <si>
    <t xml:space="preserve">Nombre d'alertes reçues </t>
  </si>
  <si>
    <t xml:space="preserve">Nombre d'alertes en cours </t>
  </si>
  <si>
    <t>Nombre d'alertes transmises au COMEX et ayant fait l'objet d'une intervention</t>
  </si>
  <si>
    <t>Nombre d'alertes transmises au COMEX et n'ayant pas fait l'objet d'une intervention</t>
  </si>
  <si>
    <t>Nombre d'alertes classées sans suite</t>
  </si>
  <si>
    <t>Nombre d'alertes transmises au COMEX</t>
  </si>
  <si>
    <t>Nombre d'alertes transmises à autres partenaires financiers</t>
  </si>
  <si>
    <t>Motifs du classement sans suite</t>
  </si>
  <si>
    <t>Pas de lien de causalité entre activités DDH et danger</t>
  </si>
  <si>
    <t>Prise en charge par une autre ONG</t>
  </si>
  <si>
    <t>Autre</t>
  </si>
  <si>
    <t>TOTAL</t>
  </si>
  <si>
    <t>Femme</t>
  </si>
  <si>
    <t>Homme</t>
  </si>
  <si>
    <t>PROFIL ET NOMBRE DE DEMANDEURS</t>
  </si>
  <si>
    <t>Nombre de demandeurs</t>
  </si>
  <si>
    <t>Nombre de demandeurs dont la situation a fait l'objet d'une alerte</t>
  </si>
  <si>
    <t>Alertes et enquêtes</t>
  </si>
  <si>
    <t>SUIVI DES ALERTES RECUES ET ENQUÊTES</t>
  </si>
  <si>
    <t>SUITES DES ALERTES</t>
  </si>
  <si>
    <r>
      <t xml:space="preserve">Nombre d'enquête </t>
    </r>
    <r>
      <rPr>
        <u/>
        <sz val="11"/>
        <color theme="1"/>
        <rFont val="Calibri"/>
        <family val="2"/>
        <scheme val="minor"/>
      </rPr>
      <t>avec</t>
    </r>
    <r>
      <rPr>
        <sz val="11"/>
        <color theme="1"/>
        <rFont val="Calibri"/>
        <family val="2"/>
        <scheme val="minor"/>
      </rPr>
      <t xml:space="preserve"> descente sur le terrain</t>
    </r>
  </si>
  <si>
    <r>
      <t xml:space="preserve">Nombre d'enquête </t>
    </r>
    <r>
      <rPr>
        <u/>
        <sz val="11"/>
        <color theme="1"/>
        <rFont val="Calibri"/>
        <family val="2"/>
        <scheme val="minor"/>
      </rPr>
      <t>sans</t>
    </r>
    <r>
      <rPr>
        <sz val="11"/>
        <color theme="1"/>
        <rFont val="Calibri"/>
        <family val="2"/>
        <scheme val="minor"/>
      </rPr>
      <t xml:space="preserve"> descente sur le terrain</t>
    </r>
  </si>
  <si>
    <t>BDD décentralisée de :</t>
  </si>
  <si>
    <t>Ne pas remplir cette ligne</t>
  </si>
  <si>
    <t xml:space="preserve">NE PAS COMPLETER CET ONGLET ! </t>
  </si>
  <si>
    <r>
      <t xml:space="preserve">&gt; L'onglet "Suivi des alertes reçues" est le </t>
    </r>
    <r>
      <rPr>
        <b/>
        <u/>
        <sz val="11"/>
        <color theme="1"/>
        <rFont val="Calibri"/>
        <family val="2"/>
        <scheme val="minor"/>
      </rPr>
      <t>seul onglet à compléter</t>
    </r>
    <r>
      <rPr>
        <sz val="11"/>
        <color theme="1"/>
        <rFont val="Calibri"/>
        <family val="2"/>
        <scheme val="minor"/>
      </rPr>
      <t xml:space="preserve"> par votre organisation, selon les fonctionnalités décrites ici</t>
    </r>
  </si>
  <si>
    <t>&gt; A l'ajout de lignes (lorsque les lignes déjà prévues seront complètes), il faut étendre les options des lignes supérieures aux nouvelles lignes en sélectionnant la ligne du dessus (encadré en vert) puis en maintenant le petit carré en bas à gauche de la cellule et en faisant glisser vers la nouvelle ligne.</t>
  </si>
  <si>
    <r>
      <t xml:space="preserve">&gt; La ligne en jaune en bas du tableau doit </t>
    </r>
    <r>
      <rPr>
        <b/>
        <u/>
        <sz val="11"/>
        <color theme="1"/>
        <rFont val="Calibri"/>
        <family val="2"/>
        <scheme val="minor"/>
      </rPr>
      <t xml:space="preserve">toujours être la dernière ligne remplie </t>
    </r>
    <r>
      <rPr>
        <sz val="11"/>
        <color theme="1"/>
        <rFont val="Calibri"/>
        <family val="2"/>
        <scheme val="minor"/>
      </rPr>
      <t>(pas de ligne complétée en dessous). Elle</t>
    </r>
    <r>
      <rPr>
        <b/>
        <u/>
        <sz val="11"/>
        <color theme="1"/>
        <rFont val="Calibri"/>
        <family val="2"/>
        <scheme val="minor"/>
      </rPr>
      <t xml:space="preserve"> ne doit pas être modifée </t>
    </r>
    <r>
      <rPr>
        <sz val="11"/>
        <color theme="1"/>
        <rFont val="Calibri"/>
        <family val="2"/>
        <scheme val="minor"/>
      </rPr>
      <t>par vos organisations.</t>
    </r>
  </si>
  <si>
    <r>
      <t xml:space="preserve">&gt; L'onglet "Statistiques" </t>
    </r>
    <r>
      <rPr>
        <b/>
        <u/>
        <sz val="11"/>
        <color theme="1"/>
        <rFont val="Calibri"/>
        <family val="2"/>
        <scheme val="minor"/>
      </rPr>
      <t xml:space="preserve">ne doit pas être rempli / modifié </t>
    </r>
    <r>
      <rPr>
        <sz val="11"/>
        <color theme="1"/>
        <rFont val="Calibri"/>
        <family val="2"/>
        <scheme val="minor"/>
      </rPr>
      <t>par votre organisation. En noir car il ne doit pas être modifié.</t>
    </r>
  </si>
  <si>
    <r>
      <t xml:space="preserve">&gt; Cet onglet est un onglet "mode d'emploi". Il reprend le tableau à remplir pour le suivi des alertes reçues (onglet 2)  sur fond rouge car il </t>
    </r>
    <r>
      <rPr>
        <b/>
        <u/>
        <sz val="11"/>
        <color theme="1"/>
        <rFont val="Calibri"/>
        <family val="2"/>
        <scheme val="minor"/>
      </rPr>
      <t>ne doit pas être rempli</t>
    </r>
    <r>
      <rPr>
        <sz val="11"/>
        <color theme="1"/>
        <rFont val="Calibri"/>
        <family val="2"/>
        <scheme val="minor"/>
      </rPr>
      <t xml:space="preserve"> mais sert seulement de notice pour le bon usage de l'onglet 2. En noir car il ne doit pas être modifié.</t>
    </r>
  </si>
  <si>
    <r>
      <t xml:space="preserve">&gt; Lorsqu'une même demande concerne plusieurs bénéficiaires potentiels il faut prévoir </t>
    </r>
    <r>
      <rPr>
        <b/>
        <u/>
        <sz val="11"/>
        <color theme="1"/>
        <rFont val="Calibri"/>
        <family val="2"/>
        <scheme val="minor"/>
      </rPr>
      <t>une ligne par bénéficiaire</t>
    </r>
    <r>
      <rPr>
        <sz val="11"/>
        <color theme="1"/>
        <rFont val="Calibri"/>
        <family val="2"/>
        <scheme val="minor"/>
      </rPr>
      <t xml:space="preserve"> : </t>
    </r>
    <r>
      <rPr>
        <b/>
        <sz val="11"/>
        <color theme="1"/>
        <rFont val="Calibri"/>
        <family val="2"/>
        <scheme val="minor"/>
      </rPr>
      <t xml:space="preserve">Toutes les cellules comportant des informations identiques pour les bénéficiaires d'une même demande </t>
    </r>
    <r>
      <rPr>
        <b/>
        <u/>
        <sz val="11"/>
        <color theme="1"/>
        <rFont val="Calibri"/>
        <family val="2"/>
        <scheme val="minor"/>
      </rPr>
      <t>doivent être fusionnées</t>
    </r>
    <r>
      <rPr>
        <sz val="11"/>
        <color theme="1"/>
        <rFont val="Calibri"/>
        <family val="2"/>
        <scheme val="minor"/>
      </rPr>
      <t xml:space="preserve"> (les sélectionner pour qu'elles soient encadrées en vert, puis en haut de l'écran onglet accueil &gt; fusionner et centrer), c'est à dire toutes les colonnes sauf E,F et H (identité, genre et contact qui doivent comporter une info par bénéficiaire)</t>
    </r>
  </si>
  <si>
    <t>&gt; Une seule BDD doit être remplie par organisation partenaire. La BDD décentralisée doit être transmise trimestriellement à Agir ensemble (en même temps que le rapport trimestriel)</t>
  </si>
  <si>
    <t>NOTICE :</t>
  </si>
  <si>
    <r>
      <t xml:space="preserve">&gt; </t>
    </r>
    <r>
      <rPr>
        <b/>
        <u/>
        <sz val="11"/>
        <color theme="1"/>
        <rFont val="Calibri"/>
        <family val="2"/>
        <scheme val="minor"/>
      </rPr>
      <t>Toutes les alertes reçues doivent être renseignées</t>
    </r>
    <r>
      <rPr>
        <sz val="11"/>
        <color theme="1"/>
        <rFont val="Calibri"/>
        <family val="2"/>
        <scheme val="minor"/>
      </rPr>
      <t xml:space="preserve"> dans cette BDD ; pas uniquement celles transmises à RISC.</t>
    </r>
  </si>
  <si>
    <r>
      <t xml:space="preserve">Date de décision interne </t>
    </r>
    <r>
      <rPr>
        <sz val="9"/>
        <color theme="1"/>
        <rFont val="Calibri"/>
        <family val="2"/>
        <scheme val="minor"/>
      </rPr>
      <t>(au format jj/mm/aaaa)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</si>
</sst>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0"/>
      <color rgb="FF000000"/>
      <name val="Arial"/>
      <family val="2"/>
    </font>
    <font>
      <b/>
      <sz val="12"/>
      <color rgb="FF000000"/>
      <name val="Calibri"/>
      <family val="2"/>
    </font>
    <font>
      <b/>
      <sz val="12"/>
      <color theme="1"/>
      <name val="Calibri"/>
      <family val="2"/>
    </font>
    <font>
      <sz val="9"/>
      <color theme="1"/>
      <name val="Calibri"/>
      <family val="2"/>
      <scheme val="minor"/>
    </font>
    <font>
      <b/>
      <sz val="12"/>
      <color theme="1"/>
      <name val="Calibri"/>
      <family val="2"/>
      <scheme val="minor"/>
    </font>
    <font>
      <sz val="10"/>
      <name val="Arial"/>
      <family val="2"/>
    </font>
    <font>
      <sz val="11"/>
      <color rgb="FF000000"/>
      <name val="Century Gothic"/>
      <family val="2"/>
    </font>
    <font>
      <b/>
      <sz val="16"/>
      <color rgb="FFFF0000"/>
      <name val="Calibri"/>
      <family val="2"/>
      <scheme val="minor"/>
    </font>
    <font>
      <b/>
      <sz val="11"/>
      <color rgb="FFFF0000"/>
      <name val="Calibri"/>
      <family val="2"/>
      <scheme val="minor"/>
    </font>
    <font>
      <b/>
      <sz val="9"/>
      <color rgb="FFFF0000"/>
      <name val="Calibri"/>
      <family val="2"/>
      <scheme val="minor"/>
    </font>
    <font>
      <b/>
      <sz val="14"/>
      <color theme="1"/>
      <name val="Calibri"/>
      <family val="2"/>
      <scheme val="minor"/>
    </font>
    <font>
      <u/>
      <sz val="11"/>
      <color theme="1"/>
      <name val="Calibri"/>
      <family val="2"/>
      <scheme val="minor"/>
    </font>
    <font>
      <b/>
      <u/>
      <sz val="11"/>
      <color theme="1"/>
      <name val="Calibri"/>
      <family val="2"/>
      <scheme val="minor"/>
    </font>
    <font>
      <sz val="9"/>
      <color indexed="81"/>
      <name val="Tahoma"/>
      <family val="2"/>
    </font>
    <font>
      <b/>
      <sz val="9"/>
      <color indexed="81"/>
      <name val="Tahoma"/>
      <family val="2"/>
    </font>
    <font>
      <b/>
      <u/>
      <sz val="9"/>
      <color indexed="81"/>
      <name val="Tahoma"/>
      <family val="2"/>
    </font>
    <font>
      <u/>
      <sz val="9"/>
      <color indexed="81"/>
      <name val="Tahoma"/>
      <family val="2"/>
    </font>
    <font>
      <b/>
      <sz val="14"/>
      <color rgb="FFFF0000"/>
      <name val="Calibri"/>
      <family val="2"/>
      <scheme val="minor"/>
    </font>
    <font>
      <b/>
      <u/>
      <sz val="14"/>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8"/>
        <bgColor rgb="FFF4CCCC"/>
      </patternFill>
    </fill>
    <fill>
      <patternFill patternType="solid">
        <fgColor theme="5"/>
        <bgColor indexed="64"/>
      </patternFill>
    </fill>
    <fill>
      <patternFill patternType="solid">
        <fgColor theme="6"/>
        <bgColor rgb="FFF4CCCC"/>
      </patternFill>
    </fill>
    <fill>
      <patternFill patternType="solid">
        <fgColor rgb="FFFFFF00"/>
        <bgColor indexed="64"/>
      </patternFill>
    </fill>
    <fill>
      <patternFill patternType="solid">
        <fgColor rgb="FFFED0CA"/>
        <bgColor indexed="64"/>
      </patternFill>
    </fill>
    <fill>
      <patternFill patternType="solid">
        <fgColor rgb="FFFCA296"/>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s>
  <cellStyleXfs count="4">
    <xf numFmtId="0" fontId="0" fillId="0" borderId="0"/>
    <xf numFmtId="0" fontId="2" fillId="0" borderId="0"/>
    <xf numFmtId="0" fontId="7" fillId="0" borderId="0"/>
    <xf numFmtId="0" fontId="8" fillId="0" borderId="0"/>
  </cellStyleXfs>
  <cellXfs count="102">
    <xf numFmtId="0" fontId="0" fillId="0" borderId="0" xfId="0"/>
    <xf numFmtId="0" fontId="3" fillId="2" borderId="0" xfId="1" applyFont="1" applyFill="1" applyAlignment="1">
      <alignment horizontal="center" vertical="center" wrapText="1"/>
    </xf>
    <xf numFmtId="14" fontId="0" fillId="0" borderId="0" xfId="0" applyNumberFormat="1"/>
    <xf numFmtId="0" fontId="0" fillId="6" borderId="6" xfId="0" applyFill="1" applyBorder="1" applyAlignment="1">
      <alignment horizontal="center" vertical="center" wrapText="1"/>
    </xf>
    <xf numFmtId="0" fontId="0" fillId="5" borderId="6" xfId="0" applyFill="1" applyBorder="1" applyAlignment="1">
      <alignment horizontal="center" vertical="center" wrapText="1"/>
    </xf>
    <xf numFmtId="0" fontId="0" fillId="0" borderId="0" xfId="0" applyFill="1"/>
    <xf numFmtId="0" fontId="3" fillId="0" borderId="0" xfId="1" applyFont="1" applyFill="1" applyAlignment="1">
      <alignment horizontal="center" vertical="center" wrapText="1"/>
    </xf>
    <xf numFmtId="0" fontId="1" fillId="0" borderId="0" xfId="0" applyFont="1" applyAlignment="1">
      <alignment horizontal="center"/>
    </xf>
    <xf numFmtId="0" fontId="1" fillId="10" borderId="0" xfId="0" applyFont="1" applyFill="1" applyAlignment="1">
      <alignment horizontal="center"/>
    </xf>
    <xf numFmtId="0" fontId="0" fillId="10" borderId="0" xfId="0" applyFill="1"/>
    <xf numFmtId="14" fontId="0" fillId="10" borderId="0" xfId="0" applyNumberFormat="1" applyFill="1"/>
    <xf numFmtId="0" fontId="0" fillId="11" borderId="4" xfId="0" applyFill="1" applyBorder="1" applyAlignment="1">
      <alignment horizontal="center" vertical="center" wrapText="1"/>
    </xf>
    <xf numFmtId="0" fontId="0" fillId="0" borderId="0" xfId="0" applyNumberFormat="1"/>
    <xf numFmtId="0" fontId="0" fillId="5" borderId="6" xfId="0" applyNumberFormat="1" applyFill="1" applyBorder="1" applyAlignment="1">
      <alignment horizontal="center" vertical="center" wrapText="1"/>
    </xf>
    <xf numFmtId="0" fontId="0" fillId="10" borderId="0" xfId="0" applyNumberFormat="1" applyFill="1"/>
    <xf numFmtId="0" fontId="0" fillId="0" borderId="0" xfId="0" applyAlignment="1"/>
    <xf numFmtId="0" fontId="0" fillId="0" borderId="0" xfId="0" applyFill="1" applyAlignment="1"/>
    <xf numFmtId="0" fontId="0" fillId="6" borderId="5" xfId="0"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NumberFormat="1" applyFill="1" applyBorder="1" applyAlignment="1">
      <alignment horizontal="center" vertical="center" wrapText="1"/>
    </xf>
    <xf numFmtId="0" fontId="0" fillId="0" borderId="0" xfId="0" applyFill="1" applyBorder="1" applyAlignment="1">
      <alignment horizontal="center" vertical="center"/>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1" fontId="0" fillId="0" borderId="0" xfId="0" applyNumberFormat="1" applyFont="1"/>
    <xf numFmtId="0" fontId="1" fillId="0" borderId="0" xfId="0" applyFon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vertical="center"/>
    </xf>
    <xf numFmtId="0" fontId="0" fillId="0" borderId="4"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6" xfId="0" applyFill="1" applyBorder="1" applyAlignment="1">
      <alignment horizontal="center" vertical="center" wrapText="1"/>
    </xf>
    <xf numFmtId="0" fontId="1" fillId="0" borderId="8"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6" xfId="0" applyFont="1" applyFill="1" applyBorder="1" applyAlignment="1">
      <alignment horizontal="center" vertical="center" wrapText="1"/>
    </xf>
    <xf numFmtId="0" fontId="0" fillId="0" borderId="0" xfId="0" applyAlignment="1">
      <alignment vertical="center"/>
    </xf>
    <xf numFmtId="0" fontId="1" fillId="0" borderId="8" xfId="0" applyFont="1" applyFill="1" applyBorder="1" applyAlignment="1">
      <alignment vertical="center"/>
    </xf>
    <xf numFmtId="0" fontId="0" fillId="0" borderId="13" xfId="0" applyFont="1" applyFill="1" applyBorder="1" applyAlignment="1">
      <alignment horizontal="center" vertical="center" wrapText="1"/>
    </xf>
    <xf numFmtId="0" fontId="0" fillId="0" borderId="8" xfId="0" applyFill="1" applyBorder="1" applyAlignment="1">
      <alignment horizontal="center" vertical="center"/>
    </xf>
    <xf numFmtId="0" fontId="0" fillId="0" borderId="13" xfId="0" applyFill="1" applyBorder="1" applyAlignment="1">
      <alignment horizontal="center" vertical="center"/>
    </xf>
    <xf numFmtId="2" fontId="0" fillId="10" borderId="0" xfId="0" applyNumberFormat="1" applyFill="1"/>
    <xf numFmtId="0" fontId="10" fillId="0" borderId="0" xfId="0" applyFont="1" applyAlignment="1"/>
    <xf numFmtId="0" fontId="19" fillId="0" borderId="0" xfId="0" applyFont="1"/>
    <xf numFmtId="0" fontId="0" fillId="3" borderId="0" xfId="0" applyFill="1"/>
    <xf numFmtId="0" fontId="0" fillId="3" borderId="0" xfId="0" applyNumberFormat="1" applyFill="1"/>
    <xf numFmtId="0" fontId="0" fillId="3" borderId="0" xfId="0" applyFill="1" applyAlignment="1"/>
    <xf numFmtId="0" fontId="3" fillId="3" borderId="0" xfId="1" applyFont="1" applyFill="1" applyAlignment="1">
      <alignment horizontal="center" vertical="center" wrapText="1"/>
    </xf>
    <xf numFmtId="0" fontId="0" fillId="3" borderId="0" xfId="0" applyFill="1" applyBorder="1" applyAlignment="1">
      <alignment horizontal="center" vertical="center" wrapText="1"/>
    </xf>
    <xf numFmtId="0" fontId="0" fillId="3" borderId="0" xfId="0" applyNumberFormat="1" applyFill="1" applyBorder="1" applyAlignment="1">
      <alignment horizontal="center" vertical="center" wrapText="1"/>
    </xf>
    <xf numFmtId="14" fontId="0" fillId="3" borderId="0" xfId="0" applyNumberFormat="1" applyFill="1"/>
    <xf numFmtId="1" fontId="0" fillId="3" borderId="0" xfId="0" applyNumberFormat="1" applyFont="1" applyFill="1"/>
    <xf numFmtId="0" fontId="0" fillId="3" borderId="0" xfId="0" applyFill="1" applyBorder="1" applyAlignment="1">
      <alignment horizontal="center" vertical="center"/>
    </xf>
    <xf numFmtId="14" fontId="0" fillId="3" borderId="0" xfId="0" applyNumberFormat="1" applyFont="1" applyFill="1" applyAlignment="1">
      <alignment horizontal="center"/>
    </xf>
    <xf numFmtId="0" fontId="0" fillId="3" borderId="0" xfId="0" applyFont="1" applyFill="1" applyAlignment="1">
      <alignment horizontal="center"/>
    </xf>
    <xf numFmtId="0" fontId="0" fillId="3" borderId="0" xfId="0" applyFont="1" applyFill="1"/>
    <xf numFmtId="0" fontId="0" fillId="3" borderId="0" xfId="0" applyNumberFormat="1" applyFont="1" applyFill="1"/>
    <xf numFmtId="14" fontId="0" fillId="3" borderId="0" xfId="0" applyNumberFormat="1" applyFont="1" applyFill="1"/>
    <xf numFmtId="0" fontId="1" fillId="3" borderId="0" xfId="0" applyFont="1" applyFill="1" applyAlignment="1">
      <alignment horizontal="center"/>
    </xf>
    <xf numFmtId="0" fontId="10" fillId="3" borderId="0" xfId="0" applyFont="1" applyFill="1" applyAlignment="1"/>
    <xf numFmtId="0" fontId="20" fillId="0" borderId="0" xfId="0" applyFont="1"/>
    <xf numFmtId="0" fontId="0" fillId="0" borderId="0" xfId="0" applyAlignment="1">
      <alignment horizontal="left" wrapText="1"/>
    </xf>
    <xf numFmtId="0" fontId="10" fillId="3" borderId="0" xfId="0" applyFont="1" applyFill="1" applyAlignment="1">
      <alignment horizontal="center"/>
    </xf>
    <xf numFmtId="0" fontId="6" fillId="0" borderId="0" xfId="0" applyFont="1" applyAlignment="1">
      <alignment horizontal="left"/>
    </xf>
    <xf numFmtId="0" fontId="14" fillId="3" borderId="0" xfId="0" applyFont="1" applyFill="1" applyAlignment="1">
      <alignment horizontal="left" vertical="center"/>
    </xf>
    <xf numFmtId="0" fontId="6" fillId="12" borderId="1" xfId="0" applyFont="1" applyFill="1" applyBorder="1" applyAlignment="1">
      <alignment horizontal="center"/>
    </xf>
    <xf numFmtId="0" fontId="6" fillId="12" borderId="2" xfId="0" applyFont="1" applyFill="1" applyBorder="1" applyAlignment="1">
      <alignment horizontal="center"/>
    </xf>
    <xf numFmtId="0" fontId="6" fillId="12" borderId="3" xfId="0" applyFont="1" applyFill="1" applyBorder="1" applyAlignment="1">
      <alignment horizontal="center"/>
    </xf>
    <xf numFmtId="0" fontId="4" fillId="9" borderId="1" xfId="1" applyFont="1" applyFill="1" applyBorder="1" applyAlignment="1">
      <alignment horizontal="center" vertical="center" wrapText="1"/>
    </xf>
    <xf numFmtId="0" fontId="4" fillId="9" borderId="2" xfId="1" applyFont="1" applyFill="1" applyBorder="1" applyAlignment="1">
      <alignment horizontal="center" vertical="center" wrapText="1"/>
    </xf>
    <xf numFmtId="0" fontId="4" fillId="9" borderId="3" xfId="1" applyFont="1" applyFill="1" applyBorder="1" applyAlignment="1">
      <alignment horizontal="center" vertical="center" wrapText="1"/>
    </xf>
    <xf numFmtId="0" fontId="4" fillId="7" borderId="1" xfId="1" applyFont="1" applyFill="1" applyBorder="1" applyAlignment="1">
      <alignment horizontal="center" vertical="center" wrapText="1"/>
    </xf>
    <xf numFmtId="0" fontId="4" fillId="7" borderId="2" xfId="1" applyFont="1" applyFill="1" applyBorder="1" applyAlignment="1">
      <alignment horizontal="center" vertical="center" wrapText="1"/>
    </xf>
    <xf numFmtId="0" fontId="3" fillId="8" borderId="1" xfId="1" applyFont="1" applyFill="1" applyBorder="1" applyAlignment="1">
      <alignment horizontal="center" vertical="center" wrapText="1"/>
    </xf>
    <xf numFmtId="0" fontId="3" fillId="8" borderId="2" xfId="1" applyFont="1" applyFill="1" applyBorder="1" applyAlignment="1">
      <alignment horizontal="center" vertical="center" wrapText="1"/>
    </xf>
    <xf numFmtId="0" fontId="0" fillId="13" borderId="9" xfId="0" applyFill="1" applyBorder="1" applyAlignment="1">
      <alignment horizontal="center" vertical="center"/>
    </xf>
    <xf numFmtId="0" fontId="0" fillId="13" borderId="10" xfId="0" applyFill="1" applyBorder="1" applyAlignment="1">
      <alignment horizontal="center" vertical="center"/>
    </xf>
    <xf numFmtId="0" fontId="10" fillId="0" borderId="0" xfId="0" applyFont="1" applyAlignment="1">
      <alignment horizontal="center"/>
    </xf>
    <xf numFmtId="0" fontId="14" fillId="0" borderId="0" xfId="0" applyFont="1" applyFill="1" applyAlignment="1">
      <alignment horizontal="left" vertical="center"/>
    </xf>
    <xf numFmtId="0" fontId="12" fillId="16" borderId="1" xfId="0" applyFont="1" applyFill="1" applyBorder="1" applyAlignment="1">
      <alignment horizontal="center" vertical="center"/>
    </xf>
    <xf numFmtId="0" fontId="12" fillId="16" borderId="2" xfId="0" applyFont="1" applyFill="1" applyBorder="1" applyAlignment="1">
      <alignment horizontal="center" vertical="center"/>
    </xf>
    <xf numFmtId="0" fontId="12" fillId="16" borderId="3" xfId="0" applyFont="1" applyFill="1" applyBorder="1" applyAlignment="1">
      <alignment horizontal="center" vertical="center"/>
    </xf>
    <xf numFmtId="0" fontId="0" fillId="0" borderId="0" xfId="0" applyFill="1" applyBorder="1" applyAlignment="1">
      <alignment horizontal="center" vertical="center"/>
    </xf>
    <xf numFmtId="0" fontId="1" fillId="14" borderId="1" xfId="0" applyFont="1" applyFill="1" applyBorder="1" applyAlignment="1">
      <alignment horizontal="center" vertical="center"/>
    </xf>
    <xf numFmtId="0" fontId="1" fillId="14" borderId="3" xfId="0" applyFont="1" applyFill="1" applyBorder="1" applyAlignment="1">
      <alignment horizontal="center" vertical="center"/>
    </xf>
    <xf numFmtId="0" fontId="1" fillId="15" borderId="1" xfId="0" applyFont="1" applyFill="1" applyBorder="1" applyAlignment="1">
      <alignment horizontal="center" vertical="center"/>
    </xf>
    <xf numFmtId="0" fontId="1" fillId="15" borderId="3" xfId="0" applyFont="1" applyFill="1" applyBorder="1" applyAlignment="1">
      <alignment horizontal="center" vertical="center"/>
    </xf>
    <xf numFmtId="0" fontId="1" fillId="14" borderId="1" xfId="0" applyFont="1" applyFill="1" applyBorder="1" applyAlignment="1">
      <alignment horizontal="center" vertical="center" wrapText="1"/>
    </xf>
    <xf numFmtId="0" fontId="1" fillId="14" borderId="3"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center" vertical="center"/>
    </xf>
    <xf numFmtId="0" fontId="0" fillId="0" borderId="0" xfId="0" applyFill="1" applyAlignment="1">
      <alignment horizontal="center"/>
    </xf>
    <xf numFmtId="0" fontId="0" fillId="0" borderId="0" xfId="0" applyAlignment="1">
      <alignment horizontal="center"/>
    </xf>
    <xf numFmtId="1" fontId="0" fillId="0" borderId="0" xfId="0" applyNumberFormat="1" applyFont="1" applyAlignment="1">
      <alignment horizontal="center"/>
    </xf>
    <xf numFmtId="2" fontId="0" fillId="10" borderId="0" xfId="0" applyNumberFormat="1" applyFill="1" applyAlignment="1">
      <alignment horizontal="center"/>
    </xf>
    <xf numFmtId="14" fontId="0" fillId="0" borderId="0" xfId="0" applyNumberFormat="1" applyAlignment="1">
      <alignment horizontal="center"/>
    </xf>
  </cellXfs>
  <cellStyles count="4">
    <cellStyle name="Normal" xfId="0" builtinId="0"/>
    <cellStyle name="Normal 2" xfId="3" xr:uid="{D90BB44F-8EAF-4CAA-8660-B2E8E5073788}"/>
    <cellStyle name="Normal 5" xfId="1" xr:uid="{0C866227-1CAC-4BA6-8B56-76A461A4D39D}"/>
    <cellStyle name="Texte explicatif 2" xfId="2" xr:uid="{C9213070-5B0D-430F-8162-1960BF0E0E0F}"/>
  </cellStyles>
  <dxfs count="10">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CA296"/>
      <color rgb="FFFED0CA"/>
      <color rgb="FFFDC1B9"/>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Enquêtes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8.3380561751111443E-2"/>
          <c:y val="0.20148912254446674"/>
          <c:w val="0.36887688492468906"/>
          <c:h val="0.74829280477409288"/>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98C-4E0F-A0C5-F1B78998132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98C-4E0F-A0C5-F1B78998132B}"/>
              </c:ext>
            </c:extLst>
          </c:dPt>
          <c:cat>
            <c:strRef>
              <c:f>'Statistiques '!$B$7:$B$8</c:f>
              <c:strCache>
                <c:ptCount val="2"/>
                <c:pt idx="0">
                  <c:v>Nombre d'enquête avec descente sur le terrain</c:v>
                </c:pt>
                <c:pt idx="1">
                  <c:v>Nombre d'enquête sans descente sur le terrain</c:v>
                </c:pt>
              </c:strCache>
            </c:strRef>
          </c:cat>
          <c:val>
            <c:numRef>
              <c:f>'Statistiques '!$C$7:$C$8</c:f>
              <c:numCache>
                <c:formatCode>General</c:formatCode>
                <c:ptCount val="2"/>
                <c:pt idx="0">
                  <c:v>0</c:v>
                </c:pt>
                <c:pt idx="1">
                  <c:v>0</c:v>
                </c:pt>
              </c:numCache>
            </c:numRef>
          </c:val>
          <c:extLst>
            <c:ext xmlns:c16="http://schemas.microsoft.com/office/drawing/2014/chart" uri="{C3380CC4-5D6E-409C-BE32-E72D297353CC}">
              <c16:uniqueId val="{00000000-48F2-42BA-BAC8-AB8FD3ECD71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54051687425662298"/>
          <c:y val="0.21558299333047187"/>
          <c:w val="0.41064338547637436"/>
          <c:h val="0.7220793613309168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fr-FR" b="1"/>
              <a:t>Suivi</a:t>
            </a:r>
            <a:r>
              <a:rPr lang="fr-FR" b="1" baseline="0"/>
              <a:t> des alertes reçues</a:t>
            </a:r>
            <a:endParaRPr lang="fr-FR"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6.4282411852989926E-2"/>
          <c:y val="0.17171301755196211"/>
          <c:w val="0.44141535433070861"/>
          <c:h val="0.7356922572178477"/>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E3C-41A6-833D-BA64EF5C174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E3C-41A6-833D-BA64EF5C174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E3C-41A6-833D-BA64EF5C174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E3C-41A6-833D-BA64EF5C174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E3C-41A6-833D-BA64EF5C1740}"/>
              </c:ext>
            </c:extLst>
          </c:dPt>
          <c:cat>
            <c:strRef>
              <c:f>'Statistiques '!$E$14:$E$18</c:f>
              <c:strCache>
                <c:ptCount val="5"/>
                <c:pt idx="0">
                  <c:v>Nombre d'alertes classées sans suite</c:v>
                </c:pt>
                <c:pt idx="1">
                  <c:v>Nombre d'alertes transmises au COMEX</c:v>
                </c:pt>
                <c:pt idx="3">
                  <c:v>Nombre d'alertes transmises à autres partenaires financiers</c:v>
                </c:pt>
                <c:pt idx="4">
                  <c:v>Nombre d'alertes en cours </c:v>
                </c:pt>
              </c:strCache>
            </c:strRef>
          </c:cat>
          <c:val>
            <c:numRef>
              <c:f>'Statistiques '!$F$14:$F$18</c:f>
              <c:numCache>
                <c:formatCode>General</c:formatCode>
                <c:ptCount val="5"/>
                <c:pt idx="0">
                  <c:v>0</c:v>
                </c:pt>
                <c:pt idx="1">
                  <c:v>0</c:v>
                </c:pt>
                <c:pt idx="3">
                  <c:v>0</c:v>
                </c:pt>
                <c:pt idx="4">
                  <c:v>0</c:v>
                </c:pt>
              </c:numCache>
            </c:numRef>
          </c:val>
          <c:extLst>
            <c:ext xmlns:c16="http://schemas.microsoft.com/office/drawing/2014/chart" uri="{C3380CC4-5D6E-409C-BE32-E72D297353CC}">
              <c16:uniqueId val="{00000000-382E-422D-BC7E-DCDC54823C72}"/>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2"/>
        <c:delete val="1"/>
      </c:legendEntry>
      <c:layout>
        <c:manualLayout>
          <c:xMode val="edge"/>
          <c:yMode val="edge"/>
          <c:x val="0.4982617416725349"/>
          <c:y val="0.27314596092155147"/>
          <c:w val="0.45232471957265502"/>
          <c:h val="0.6250021872265966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fr-FR" b="1"/>
              <a:t>Suivi des alertes transmises au COMEX</a:t>
            </a:r>
            <a:r>
              <a:rPr lang="fr-FR" b="1" baseline="0"/>
              <a:t> </a:t>
            </a:r>
            <a:endParaRPr lang="fr-FR"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8.1028215223097097E-2"/>
          <c:y val="0.26587114959903563"/>
          <c:w val="0.36769432122871432"/>
          <c:h val="0.6542667986597930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1B7-4C5B-9751-77DF34D9D9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1B7-4C5B-9751-77DF34D9D9BB}"/>
              </c:ext>
            </c:extLst>
          </c:dPt>
          <c:cat>
            <c:strRef>
              <c:f>'Statistiques '!$G$15:$G$16</c:f>
              <c:strCache>
                <c:ptCount val="2"/>
                <c:pt idx="0">
                  <c:v>Nombre d'alertes transmises au COMEX et ayant fait l'objet d'une intervention</c:v>
                </c:pt>
                <c:pt idx="1">
                  <c:v>Nombre d'alertes transmises au COMEX et n'ayant pas fait l'objet d'une intervention</c:v>
                </c:pt>
              </c:strCache>
            </c:strRef>
          </c:cat>
          <c:val>
            <c:numRef>
              <c:f>'Statistiques '!$H$15:$H$16</c:f>
              <c:numCache>
                <c:formatCode>General</c:formatCode>
                <c:ptCount val="2"/>
                <c:pt idx="0">
                  <c:v>0</c:v>
                </c:pt>
                <c:pt idx="1">
                  <c:v>0</c:v>
                </c:pt>
              </c:numCache>
            </c:numRef>
          </c:val>
          <c:extLst>
            <c:ext xmlns:c16="http://schemas.microsoft.com/office/drawing/2014/chart" uri="{C3380CC4-5D6E-409C-BE32-E72D297353CC}">
              <c16:uniqueId val="{00000000-EA64-4B95-889A-21FBA4C125AD}"/>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57305148177232568"/>
          <c:y val="0.27046539661886781"/>
          <c:w val="0.39882786526684172"/>
          <c:h val="0.665383824976247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fr-FR" b="1"/>
              <a:t>Motifs</a:t>
            </a:r>
            <a:r>
              <a:rPr lang="fr-FR" b="1" baseline="0"/>
              <a:t> du classement sans suite</a:t>
            </a:r>
            <a:endParaRPr lang="fr-FR"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2.7368074717156084E-2"/>
          <c:y val="0.22957473151188026"/>
          <c:w val="0.471546612229027"/>
          <c:h val="0.6853533122808971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495-414F-8782-EE996E1A5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495-414F-8782-EE996E1A5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495-414F-8782-EE996E1A5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495-414F-8782-EE996E1A5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495-414F-8782-EE996E1A5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495-414F-8782-EE996E1A5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495-414F-8782-EE996E1A50A8}"/>
              </c:ext>
            </c:extLst>
          </c:dPt>
          <c:cat>
            <c:strRef>
              <c:f>'Statistiques '!$B$14:$B$20</c:f>
              <c:strCache>
                <c:ptCount val="7"/>
                <c:pt idx="0">
                  <c:v>Organisation douteuse</c:v>
                </c:pt>
                <c:pt idx="1">
                  <c:v>Pas de lien de causalité entre activités DDH et danger</c:v>
                </c:pt>
                <c:pt idx="2">
                  <c:v>Pas DDH</c:v>
                </c:pt>
                <c:pt idx="3">
                  <c:v>Situation invérifiable</c:v>
                </c:pt>
                <c:pt idx="4">
                  <c:v>Abandon de la demande</c:v>
                </c:pt>
                <c:pt idx="5">
                  <c:v>Prise en charge par une autre ONG</c:v>
                </c:pt>
                <c:pt idx="6">
                  <c:v>Autre</c:v>
                </c:pt>
              </c:strCache>
            </c:strRef>
          </c:cat>
          <c:val>
            <c:numRef>
              <c:f>'Statistiques '!$C$14:$C$20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E92-41E2-B582-7889879A2C4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4774145112202855"/>
          <c:y val="0.2000199849188696"/>
          <c:w val="0.50225661963194768"/>
          <c:h val="0.7687080190147258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Genre des demandeurs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9.1431660594664468E-2"/>
          <c:y val="0.2151429674921996"/>
          <c:w val="0.48247675010772906"/>
          <c:h val="0.66808845801672478"/>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F60-43B1-9C64-8DB5281FAD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F60-43B1-9C64-8DB5281FAD4E}"/>
              </c:ext>
            </c:extLst>
          </c:dPt>
          <c:cat>
            <c:strRef>
              <c:f>'Statistiques '!$B$29:$B$30</c:f>
              <c:strCache>
                <c:ptCount val="2"/>
                <c:pt idx="0">
                  <c:v>Femme</c:v>
                </c:pt>
                <c:pt idx="1">
                  <c:v>Homme</c:v>
                </c:pt>
              </c:strCache>
            </c:strRef>
          </c:cat>
          <c:val>
            <c:numRef>
              <c:f>'Statistiques '!$C$29:$C$30</c:f>
              <c:numCache>
                <c:formatCode>General</c:formatCode>
                <c:ptCount val="2"/>
                <c:pt idx="0">
                  <c:v>0</c:v>
                </c:pt>
                <c:pt idx="1">
                  <c:v>0</c:v>
                </c:pt>
              </c:numCache>
            </c:numRef>
          </c:val>
          <c:extLst>
            <c:ext xmlns:c16="http://schemas.microsoft.com/office/drawing/2014/chart" uri="{C3380CC4-5D6E-409C-BE32-E72D297353CC}">
              <c16:uniqueId val="{00000000-9235-4974-9191-EDD57506BD9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62234496807302075"/>
          <c:y val="0.25300147111791937"/>
          <c:w val="0.2221273230034671"/>
          <c:h val="0.541088509769612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238125</xdr:colOff>
      <xdr:row>3</xdr:row>
      <xdr:rowOff>119062</xdr:rowOff>
    </xdr:from>
    <xdr:to>
      <xdr:col>6</xdr:col>
      <xdr:colOff>1852612</xdr:colOff>
      <xdr:row>9</xdr:row>
      <xdr:rowOff>57150</xdr:rowOff>
    </xdr:to>
    <xdr:graphicFrame macro="">
      <xdr:nvGraphicFramePr>
        <xdr:cNvPr id="9" name="Graphique 8">
          <a:extLst>
            <a:ext uri="{FF2B5EF4-FFF2-40B4-BE49-F238E27FC236}">
              <a16:creationId xmlns:a16="http://schemas.microsoft.com/office/drawing/2014/main" id="{99BEA07D-B567-4409-85C8-58C9F61A4C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xdr:colOff>
      <xdr:row>11</xdr:row>
      <xdr:rowOff>71437</xdr:rowOff>
    </xdr:from>
    <xdr:to>
      <xdr:col>14</xdr:col>
      <xdr:colOff>504825</xdr:colOff>
      <xdr:row>16</xdr:row>
      <xdr:rowOff>104775</xdr:rowOff>
    </xdr:to>
    <xdr:graphicFrame macro="">
      <xdr:nvGraphicFramePr>
        <xdr:cNvPr id="10" name="Graphique 9">
          <a:extLst>
            <a:ext uri="{FF2B5EF4-FFF2-40B4-BE49-F238E27FC236}">
              <a16:creationId xmlns:a16="http://schemas.microsoft.com/office/drawing/2014/main" id="{3E6CB65E-D4D5-4BDE-B887-96453308A5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38100</xdr:colOff>
      <xdr:row>16</xdr:row>
      <xdr:rowOff>176213</xdr:rowOff>
    </xdr:from>
    <xdr:to>
      <xdr:col>14</xdr:col>
      <xdr:colOff>523875</xdr:colOff>
      <xdr:row>23</xdr:row>
      <xdr:rowOff>76200</xdr:rowOff>
    </xdr:to>
    <xdr:graphicFrame macro="">
      <xdr:nvGraphicFramePr>
        <xdr:cNvPr id="11" name="Graphique 10">
          <a:extLst>
            <a:ext uri="{FF2B5EF4-FFF2-40B4-BE49-F238E27FC236}">
              <a16:creationId xmlns:a16="http://schemas.microsoft.com/office/drawing/2014/main" id="{0BD43FF9-5564-4C50-82A0-85FFE8E4C0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695325</xdr:colOff>
      <xdr:row>14</xdr:row>
      <xdr:rowOff>185737</xdr:rowOff>
    </xdr:from>
    <xdr:to>
      <xdr:col>19</xdr:col>
      <xdr:colOff>228600</xdr:colOff>
      <xdr:row>19</xdr:row>
      <xdr:rowOff>9525</xdr:rowOff>
    </xdr:to>
    <xdr:graphicFrame macro="">
      <xdr:nvGraphicFramePr>
        <xdr:cNvPr id="12" name="Graphique 11">
          <a:extLst>
            <a:ext uri="{FF2B5EF4-FFF2-40B4-BE49-F238E27FC236}">
              <a16:creationId xmlns:a16="http://schemas.microsoft.com/office/drawing/2014/main" id="{96C17B09-5B97-446F-B2F1-D508ABDA41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428625</xdr:colOff>
      <xdr:row>26</xdr:row>
      <xdr:rowOff>4762</xdr:rowOff>
    </xdr:from>
    <xdr:to>
      <xdr:col>6</xdr:col>
      <xdr:colOff>1510392</xdr:colOff>
      <xdr:row>35</xdr:row>
      <xdr:rowOff>9525</xdr:rowOff>
    </xdr:to>
    <xdr:graphicFrame macro="">
      <xdr:nvGraphicFramePr>
        <xdr:cNvPr id="13" name="Graphique 12">
          <a:extLst>
            <a:ext uri="{FF2B5EF4-FFF2-40B4-BE49-F238E27FC236}">
              <a16:creationId xmlns:a16="http://schemas.microsoft.com/office/drawing/2014/main" id="{4061E79A-2833-45E5-8D0D-CAF049918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1D7CD-A07B-40A1-98C5-28F0C510FB43}">
  <sheetPr>
    <tabColor theme="1"/>
  </sheetPr>
  <dimension ref="A2:Y53"/>
  <sheetViews>
    <sheetView topLeftCell="A26" workbookViewId="0">
      <selection activeCell="M9" sqref="M9"/>
    </sheetView>
  </sheetViews>
  <sheetFormatPr baseColWidth="10" defaultRowHeight="15" x14ac:dyDescent="0.25"/>
  <cols>
    <col min="1" max="1" width="7" customWidth="1"/>
    <col min="2" max="2" width="18.42578125" customWidth="1"/>
    <col min="4" max="4" width="39.5703125" customWidth="1"/>
    <col min="5" max="5" width="27.42578125" customWidth="1"/>
    <col min="6" max="6" width="9.7109375" customWidth="1"/>
    <col min="7" max="8" width="26.85546875" customWidth="1"/>
    <col min="9" max="9" width="18.85546875" customWidth="1"/>
    <col min="10" max="11" width="21.28515625" style="12" customWidth="1"/>
    <col min="12" max="14" width="23.85546875" customWidth="1"/>
    <col min="15" max="15" width="25" customWidth="1"/>
    <col min="16" max="16" width="18.85546875" customWidth="1"/>
    <col min="18" max="18" width="14.85546875" customWidth="1"/>
    <col min="20" max="20" width="14.42578125" customWidth="1"/>
    <col min="22" max="22" width="22.7109375" customWidth="1"/>
    <col min="23" max="23" width="28" customWidth="1"/>
  </cols>
  <sheetData>
    <row r="2" spans="2:23" ht="18.75" x14ac:dyDescent="0.3">
      <c r="B2" s="47" t="s">
        <v>54</v>
      </c>
      <c r="F2" s="47" t="s">
        <v>54</v>
      </c>
      <c r="J2" s="47" t="s">
        <v>54</v>
      </c>
      <c r="N2" s="47" t="s">
        <v>54</v>
      </c>
      <c r="S2" s="47" t="s">
        <v>54</v>
      </c>
    </row>
    <row r="3" spans="2:23" ht="9" customHeight="1" x14ac:dyDescent="0.3">
      <c r="B3" s="47"/>
      <c r="F3" s="47"/>
      <c r="J3" s="47"/>
      <c r="N3" s="47"/>
      <c r="S3" s="47"/>
    </row>
    <row r="4" spans="2:23" ht="18.75" x14ac:dyDescent="0.3">
      <c r="B4" s="64" t="s">
        <v>62</v>
      </c>
      <c r="F4" s="47"/>
      <c r="J4" s="47"/>
      <c r="N4" s="47"/>
      <c r="S4" s="47"/>
    </row>
    <row r="5" spans="2:23" ht="30" customHeight="1" x14ac:dyDescent="0.25">
      <c r="B5" s="65" t="s">
        <v>59</v>
      </c>
      <c r="C5" s="65"/>
      <c r="D5" s="65"/>
      <c r="E5" s="65"/>
      <c r="F5" s="65"/>
      <c r="G5" s="65"/>
      <c r="H5" s="65"/>
      <c r="I5" s="65"/>
      <c r="J5" s="65"/>
    </row>
    <row r="6" spans="2:23" x14ac:dyDescent="0.25">
      <c r="B6" t="s">
        <v>55</v>
      </c>
    </row>
    <row r="7" spans="2:23" x14ac:dyDescent="0.25">
      <c r="B7" t="s">
        <v>58</v>
      </c>
    </row>
    <row r="8" spans="2:23" x14ac:dyDescent="0.25">
      <c r="B8" t="s">
        <v>57</v>
      </c>
    </row>
    <row r="9" spans="2:23" ht="34.5" customHeight="1" x14ac:dyDescent="0.25">
      <c r="B9" s="65" t="s">
        <v>56</v>
      </c>
      <c r="C9" s="65"/>
      <c r="D9" s="65"/>
      <c r="E9" s="65"/>
      <c r="F9" s="65"/>
      <c r="G9" s="65"/>
      <c r="H9" s="65"/>
      <c r="I9" s="65"/>
      <c r="J9" s="65"/>
    </row>
    <row r="10" spans="2:23" ht="48" customHeight="1" x14ac:dyDescent="0.25">
      <c r="B10" s="65" t="s">
        <v>60</v>
      </c>
      <c r="C10" s="65"/>
      <c r="D10" s="65"/>
      <c r="E10" s="65"/>
      <c r="F10" s="65"/>
      <c r="G10" s="65"/>
      <c r="H10" s="65"/>
      <c r="I10" s="65"/>
      <c r="J10" s="65"/>
    </row>
    <row r="11" spans="2:23" x14ac:dyDescent="0.25">
      <c r="B11" t="s">
        <v>61</v>
      </c>
    </row>
    <row r="12" spans="2:23" x14ac:dyDescent="0.25">
      <c r="B12" t="s">
        <v>63</v>
      </c>
    </row>
    <row r="14" spans="2:23" s="15" customFormat="1" ht="15.75" x14ac:dyDescent="0.25">
      <c r="C14" s="67"/>
      <c r="D14" s="67"/>
      <c r="E14" s="67"/>
      <c r="F14" s="67"/>
      <c r="G14" s="67"/>
      <c r="H14" s="67"/>
      <c r="I14" s="67"/>
      <c r="J14" s="67"/>
      <c r="K14" s="67"/>
      <c r="L14" s="67"/>
      <c r="M14" s="67"/>
      <c r="N14" s="67"/>
      <c r="O14" s="67"/>
      <c r="P14" s="67"/>
      <c r="Q14" s="67"/>
      <c r="R14" s="67"/>
      <c r="S14" s="67"/>
      <c r="T14" s="67"/>
      <c r="U14" s="67"/>
      <c r="V14" s="67"/>
    </row>
    <row r="15" spans="2:23" s="50" customFormat="1" ht="31.5" customHeight="1" x14ac:dyDescent="0.25">
      <c r="B15" s="68" t="s">
        <v>52</v>
      </c>
      <c r="C15" s="68"/>
      <c r="D15" s="68"/>
      <c r="L15" s="50" t="s">
        <v>17</v>
      </c>
    </row>
    <row r="16" spans="2:23" s="51" customFormat="1" ht="16.5" thickBot="1" x14ac:dyDescent="0.3">
      <c r="C16" s="48"/>
      <c r="D16" s="48"/>
      <c r="E16" s="48"/>
      <c r="F16" s="48"/>
      <c r="G16" s="48"/>
      <c r="H16" s="48"/>
      <c r="I16" s="48"/>
      <c r="J16" s="49"/>
      <c r="K16" s="49"/>
      <c r="L16" s="48"/>
      <c r="M16" s="48"/>
      <c r="N16" s="48"/>
      <c r="O16" s="48"/>
      <c r="P16" s="48"/>
      <c r="Q16" s="48"/>
      <c r="R16" s="48"/>
      <c r="S16" s="48"/>
      <c r="T16" s="48"/>
      <c r="U16" s="48"/>
      <c r="V16" s="48"/>
      <c r="W16" s="48"/>
    </row>
    <row r="17" spans="2:25" s="48" customFormat="1" ht="16.5" customHeight="1" thickBot="1" x14ac:dyDescent="0.3">
      <c r="B17" s="69" t="s">
        <v>0</v>
      </c>
      <c r="C17" s="70"/>
      <c r="D17" s="71"/>
      <c r="E17" s="72" t="s">
        <v>10</v>
      </c>
      <c r="F17" s="73"/>
      <c r="G17" s="73"/>
      <c r="H17" s="73"/>
      <c r="I17" s="74"/>
      <c r="J17" s="75" t="s">
        <v>26</v>
      </c>
      <c r="K17" s="76"/>
      <c r="L17" s="76"/>
      <c r="M17" s="76"/>
      <c r="N17" s="76"/>
      <c r="O17" s="77" t="s">
        <v>27</v>
      </c>
      <c r="P17" s="78"/>
      <c r="Q17" s="78"/>
      <c r="R17" s="78"/>
      <c r="S17" s="78"/>
      <c r="T17" s="78"/>
      <c r="U17" s="78"/>
      <c r="V17" s="78"/>
      <c r="W17" s="79" t="s">
        <v>18</v>
      </c>
    </row>
    <row r="18" spans="2:25" s="48" customFormat="1" ht="66.75" thickBot="1" x14ac:dyDescent="0.3">
      <c r="B18" s="11" t="s">
        <v>29</v>
      </c>
      <c r="C18" s="11" t="s">
        <v>1</v>
      </c>
      <c r="D18" s="11" t="s">
        <v>15</v>
      </c>
      <c r="E18" s="21" t="s">
        <v>22</v>
      </c>
      <c r="F18" s="21" t="s">
        <v>2</v>
      </c>
      <c r="G18" s="22" t="s">
        <v>23</v>
      </c>
      <c r="H18" s="21" t="s">
        <v>24</v>
      </c>
      <c r="I18" s="21" t="s">
        <v>25</v>
      </c>
      <c r="J18" s="13" t="s">
        <v>16</v>
      </c>
      <c r="K18" s="13" t="s">
        <v>19</v>
      </c>
      <c r="L18" s="4" t="s">
        <v>21</v>
      </c>
      <c r="M18" s="4" t="s">
        <v>28</v>
      </c>
      <c r="N18" s="4" t="s">
        <v>20</v>
      </c>
      <c r="O18" s="3" t="s">
        <v>7</v>
      </c>
      <c r="P18" s="3" t="s">
        <v>8</v>
      </c>
      <c r="Q18" s="3" t="s">
        <v>3</v>
      </c>
      <c r="R18" s="3" t="s">
        <v>4</v>
      </c>
      <c r="S18" s="3" t="s">
        <v>6</v>
      </c>
      <c r="T18" s="3" t="s">
        <v>5</v>
      </c>
      <c r="U18" s="3" t="s">
        <v>9</v>
      </c>
      <c r="V18" s="17" t="s">
        <v>13</v>
      </c>
      <c r="W18" s="80"/>
      <c r="X18" s="50"/>
      <c r="Y18" s="50"/>
    </row>
    <row r="19" spans="2:25" s="5" customFormat="1" hidden="1" x14ac:dyDescent="0.25">
      <c r="B19" s="18"/>
      <c r="C19" s="18"/>
      <c r="D19"/>
      <c r="E19" s="18"/>
      <c r="F19" s="18"/>
      <c r="G19" s="18"/>
      <c r="H19" s="18"/>
      <c r="I19" s="18"/>
      <c r="J19" s="19"/>
      <c r="K19" s="19"/>
      <c r="L19" s="2"/>
      <c r="M19" s="23">
        <f t="shared" ref="M19:M46" si="0">L19-B19</f>
        <v>0</v>
      </c>
      <c r="N19" s="18"/>
      <c r="O19" s="18"/>
      <c r="P19" s="18"/>
      <c r="Q19" s="18"/>
      <c r="R19" s="18"/>
      <c r="S19" s="18"/>
      <c r="T19" s="18"/>
      <c r="U19" s="18"/>
      <c r="V19" s="18"/>
      <c r="W19" s="20"/>
      <c r="X19" s="16"/>
      <c r="Y19" s="16"/>
    </row>
    <row r="20" spans="2:25" s="48" customFormat="1" x14ac:dyDescent="0.25">
      <c r="B20" s="57"/>
      <c r="C20" s="58">
        <v>1</v>
      </c>
      <c r="E20" s="59"/>
      <c r="G20" s="59"/>
      <c r="H20" s="59"/>
      <c r="I20" s="59"/>
      <c r="J20" s="60"/>
      <c r="K20" s="60"/>
      <c r="L20" s="61"/>
      <c r="M20" s="55">
        <f t="shared" si="0"/>
        <v>0</v>
      </c>
      <c r="N20" s="54"/>
      <c r="O20" s="52"/>
      <c r="P20" s="52"/>
      <c r="Q20" s="52"/>
      <c r="R20" s="52"/>
      <c r="S20" s="52"/>
      <c r="T20" s="52"/>
      <c r="U20" s="52"/>
      <c r="V20" s="52"/>
      <c r="W20" s="56"/>
      <c r="X20" s="50"/>
      <c r="Y20" s="50"/>
    </row>
    <row r="21" spans="2:25" s="48" customFormat="1" x14ac:dyDescent="0.25">
      <c r="B21" s="62"/>
      <c r="C21" s="52">
        <v>2</v>
      </c>
      <c r="E21" s="52"/>
      <c r="G21" s="52"/>
      <c r="H21" s="52"/>
      <c r="I21" s="52"/>
      <c r="J21" s="53"/>
      <c r="K21" s="53"/>
      <c r="L21" s="54"/>
      <c r="M21" s="55">
        <f t="shared" si="0"/>
        <v>0</v>
      </c>
      <c r="N21" s="54"/>
      <c r="O21" s="52"/>
      <c r="P21" s="52"/>
      <c r="Q21" s="52"/>
      <c r="R21" s="52"/>
      <c r="S21" s="52"/>
      <c r="T21" s="52"/>
      <c r="U21" s="52"/>
      <c r="V21" s="52"/>
      <c r="W21" s="56"/>
      <c r="X21" s="50"/>
      <c r="Y21" s="50"/>
    </row>
    <row r="22" spans="2:25" s="48" customFormat="1" x14ac:dyDescent="0.25">
      <c r="B22" s="52"/>
      <c r="C22" s="58">
        <v>3</v>
      </c>
      <c r="E22" s="52"/>
      <c r="G22" s="52"/>
      <c r="H22" s="52"/>
      <c r="I22" s="52"/>
      <c r="J22" s="53"/>
      <c r="K22" s="53"/>
      <c r="L22" s="54"/>
      <c r="M22" s="55">
        <f t="shared" si="0"/>
        <v>0</v>
      </c>
      <c r="N22" s="54"/>
      <c r="O22" s="52"/>
      <c r="P22" s="52"/>
      <c r="Q22" s="52"/>
      <c r="R22" s="52"/>
      <c r="S22" s="52"/>
      <c r="T22" s="52"/>
      <c r="U22" s="52"/>
      <c r="V22" s="52"/>
      <c r="W22" s="56"/>
      <c r="X22" s="50"/>
      <c r="Y22" s="50"/>
    </row>
    <row r="23" spans="2:25" s="48" customFormat="1" x14ac:dyDescent="0.25">
      <c r="B23" s="52"/>
      <c r="C23" s="52">
        <v>4</v>
      </c>
      <c r="E23" s="52"/>
      <c r="G23" s="52"/>
      <c r="H23" s="52"/>
      <c r="I23" s="52"/>
      <c r="J23" s="53"/>
      <c r="K23" s="53"/>
      <c r="L23" s="54"/>
      <c r="M23" s="55">
        <f t="shared" si="0"/>
        <v>0</v>
      </c>
      <c r="N23" s="54"/>
      <c r="O23" s="52"/>
      <c r="P23" s="52"/>
      <c r="Q23" s="52"/>
      <c r="R23" s="52"/>
      <c r="S23" s="52"/>
      <c r="T23" s="52"/>
      <c r="U23" s="52"/>
      <c r="V23" s="52"/>
      <c r="W23" s="56"/>
      <c r="X23" s="50"/>
      <c r="Y23" s="50"/>
    </row>
    <row r="24" spans="2:25" s="48" customFormat="1" x14ac:dyDescent="0.25">
      <c r="B24" s="52"/>
      <c r="C24" s="58">
        <v>5</v>
      </c>
      <c r="E24" s="52"/>
      <c r="G24" s="52"/>
      <c r="H24" s="52"/>
      <c r="I24" s="52"/>
      <c r="J24" s="53"/>
      <c r="K24" s="53"/>
      <c r="L24" s="54"/>
      <c r="M24" s="55">
        <f t="shared" si="0"/>
        <v>0</v>
      </c>
      <c r="N24" s="54"/>
      <c r="O24" s="52"/>
      <c r="P24" s="52"/>
      <c r="Q24" s="52"/>
      <c r="R24" s="52"/>
      <c r="S24" s="52"/>
      <c r="T24" s="52"/>
      <c r="U24" s="52"/>
      <c r="V24" s="52"/>
      <c r="W24" s="56"/>
      <c r="X24" s="50"/>
      <c r="Y24" s="50"/>
    </row>
    <row r="25" spans="2:25" s="48" customFormat="1" x14ac:dyDescent="0.25">
      <c r="B25" s="52"/>
      <c r="C25" s="52">
        <v>6</v>
      </c>
      <c r="E25" s="52"/>
      <c r="G25" s="52"/>
      <c r="H25" s="52"/>
      <c r="I25" s="52"/>
      <c r="J25" s="53"/>
      <c r="K25" s="53"/>
      <c r="L25" s="54"/>
      <c r="M25" s="55">
        <f t="shared" si="0"/>
        <v>0</v>
      </c>
      <c r="N25" s="54"/>
      <c r="O25" s="52"/>
      <c r="P25" s="52"/>
      <c r="Q25" s="52"/>
      <c r="R25" s="52"/>
      <c r="S25" s="52"/>
      <c r="T25" s="52"/>
      <c r="U25" s="52"/>
      <c r="V25" s="52"/>
      <c r="W25" s="56"/>
      <c r="X25" s="50"/>
      <c r="Y25" s="50"/>
    </row>
    <row r="26" spans="2:25" s="48" customFormat="1" x14ac:dyDescent="0.25">
      <c r="B26" s="52"/>
      <c r="C26" s="58">
        <v>7</v>
      </c>
      <c r="E26" s="52"/>
      <c r="G26" s="52"/>
      <c r="H26" s="52"/>
      <c r="I26" s="52"/>
      <c r="J26" s="53"/>
      <c r="K26" s="53"/>
      <c r="L26" s="54"/>
      <c r="M26" s="55">
        <f t="shared" si="0"/>
        <v>0</v>
      </c>
      <c r="N26" s="54"/>
      <c r="O26" s="52"/>
      <c r="P26" s="52"/>
      <c r="Q26" s="52"/>
      <c r="R26" s="52"/>
      <c r="S26" s="52"/>
      <c r="T26" s="52"/>
      <c r="U26" s="52"/>
      <c r="V26" s="52"/>
      <c r="W26" s="56"/>
      <c r="X26" s="50"/>
      <c r="Y26" s="50"/>
    </row>
    <row r="27" spans="2:25" s="48" customFormat="1" x14ac:dyDescent="0.25">
      <c r="B27" s="52"/>
      <c r="C27" s="52">
        <v>8</v>
      </c>
      <c r="E27" s="52"/>
      <c r="G27" s="52"/>
      <c r="H27" s="52"/>
      <c r="I27" s="52"/>
      <c r="J27" s="53"/>
      <c r="K27" s="53"/>
      <c r="L27" s="54"/>
      <c r="M27" s="55">
        <f t="shared" si="0"/>
        <v>0</v>
      </c>
      <c r="N27" s="54"/>
      <c r="O27" s="52"/>
      <c r="P27" s="52"/>
      <c r="Q27" s="52"/>
      <c r="R27" s="52"/>
      <c r="S27" s="52"/>
      <c r="T27" s="52"/>
      <c r="U27" s="52"/>
      <c r="V27" s="52"/>
      <c r="W27" s="56"/>
      <c r="X27" s="50"/>
      <c r="Y27" s="50"/>
    </row>
    <row r="28" spans="2:25" s="48" customFormat="1" x14ac:dyDescent="0.25">
      <c r="B28" s="52"/>
      <c r="C28" s="58">
        <v>9</v>
      </c>
      <c r="E28" s="52"/>
      <c r="G28" s="52"/>
      <c r="H28" s="52"/>
      <c r="I28" s="52"/>
      <c r="J28" s="53"/>
      <c r="K28" s="53"/>
      <c r="L28" s="54"/>
      <c r="M28" s="55">
        <f t="shared" si="0"/>
        <v>0</v>
      </c>
      <c r="N28" s="54"/>
      <c r="O28" s="52"/>
      <c r="P28" s="52"/>
      <c r="Q28" s="52"/>
      <c r="R28" s="52"/>
      <c r="S28" s="52"/>
      <c r="T28" s="52"/>
      <c r="U28" s="52"/>
      <c r="V28" s="52"/>
      <c r="W28" s="56"/>
      <c r="X28" s="50"/>
      <c r="Y28" s="50"/>
    </row>
    <row r="29" spans="2:25" s="48" customFormat="1" x14ac:dyDescent="0.25">
      <c r="B29" s="52"/>
      <c r="C29" s="52">
        <v>10</v>
      </c>
      <c r="E29" s="52"/>
      <c r="G29" s="52"/>
      <c r="H29" s="52"/>
      <c r="I29" s="52"/>
      <c r="J29" s="53"/>
      <c r="K29" s="53"/>
      <c r="L29" s="54"/>
      <c r="M29" s="55">
        <f t="shared" si="0"/>
        <v>0</v>
      </c>
      <c r="N29" s="54"/>
      <c r="O29" s="52"/>
      <c r="P29" s="52"/>
      <c r="Q29" s="52"/>
      <c r="R29" s="52"/>
      <c r="S29" s="52"/>
      <c r="T29" s="52"/>
      <c r="U29" s="52"/>
      <c r="V29" s="52"/>
      <c r="W29" s="56"/>
      <c r="X29" s="50"/>
      <c r="Y29" s="50"/>
    </row>
    <row r="30" spans="2:25" s="48" customFormat="1" x14ac:dyDescent="0.25">
      <c r="B30" s="52"/>
      <c r="C30" s="58">
        <v>11</v>
      </c>
      <c r="E30" s="52"/>
      <c r="G30" s="52"/>
      <c r="H30" s="52"/>
      <c r="I30" s="52"/>
      <c r="J30" s="53"/>
      <c r="K30" s="53"/>
      <c r="L30" s="54"/>
      <c r="M30" s="55">
        <f t="shared" si="0"/>
        <v>0</v>
      </c>
      <c r="N30" s="54"/>
      <c r="O30" s="52"/>
      <c r="P30" s="52"/>
      <c r="Q30" s="52"/>
      <c r="R30" s="52"/>
      <c r="S30" s="52"/>
      <c r="T30" s="52"/>
      <c r="U30" s="52"/>
      <c r="V30" s="52"/>
      <c r="W30" s="56"/>
      <c r="X30" s="50"/>
      <c r="Y30" s="50"/>
    </row>
    <row r="31" spans="2:25" s="48" customFormat="1" x14ac:dyDescent="0.25">
      <c r="B31" s="52"/>
      <c r="C31" s="52">
        <v>12</v>
      </c>
      <c r="E31" s="52"/>
      <c r="G31" s="52"/>
      <c r="H31" s="52"/>
      <c r="I31" s="52"/>
      <c r="J31" s="53"/>
      <c r="K31" s="53"/>
      <c r="L31" s="54"/>
      <c r="M31" s="55">
        <f t="shared" si="0"/>
        <v>0</v>
      </c>
      <c r="N31" s="54"/>
      <c r="O31" s="52"/>
      <c r="P31" s="52"/>
      <c r="Q31" s="52"/>
      <c r="R31" s="52"/>
      <c r="S31" s="52"/>
      <c r="T31" s="52"/>
      <c r="U31" s="52"/>
      <c r="V31" s="52"/>
      <c r="W31" s="56"/>
      <c r="X31" s="50"/>
      <c r="Y31" s="50"/>
    </row>
    <row r="32" spans="2:25" s="48" customFormat="1" x14ac:dyDescent="0.25">
      <c r="B32" s="52"/>
      <c r="C32" s="58">
        <v>13</v>
      </c>
      <c r="E32" s="52"/>
      <c r="G32" s="52"/>
      <c r="H32" s="52"/>
      <c r="I32" s="52"/>
      <c r="J32" s="53"/>
      <c r="K32" s="53"/>
      <c r="L32" s="54"/>
      <c r="M32" s="55">
        <f t="shared" si="0"/>
        <v>0</v>
      </c>
      <c r="N32" s="54"/>
      <c r="O32" s="52"/>
      <c r="P32" s="52"/>
      <c r="Q32" s="52"/>
      <c r="R32" s="52"/>
      <c r="S32" s="52"/>
      <c r="T32" s="52"/>
      <c r="U32" s="52"/>
      <c r="V32" s="52"/>
      <c r="W32" s="56"/>
      <c r="X32" s="50"/>
      <c r="Y32" s="50"/>
    </row>
    <row r="33" spans="1:25" s="48" customFormat="1" x14ac:dyDescent="0.25">
      <c r="B33" s="52"/>
      <c r="C33" s="52">
        <v>14</v>
      </c>
      <c r="E33" s="52"/>
      <c r="G33" s="52"/>
      <c r="H33" s="52"/>
      <c r="I33" s="52"/>
      <c r="J33" s="53"/>
      <c r="K33" s="53"/>
      <c r="L33" s="54"/>
      <c r="M33" s="55">
        <f t="shared" si="0"/>
        <v>0</v>
      </c>
      <c r="N33" s="54"/>
      <c r="O33" s="52"/>
      <c r="P33" s="52"/>
      <c r="Q33" s="52"/>
      <c r="R33" s="52"/>
      <c r="S33" s="52"/>
      <c r="T33" s="52"/>
      <c r="U33" s="52"/>
      <c r="V33" s="52"/>
      <c r="W33" s="56"/>
      <c r="X33" s="50"/>
      <c r="Y33" s="50"/>
    </row>
    <row r="34" spans="1:25" s="48" customFormat="1" x14ac:dyDescent="0.25">
      <c r="B34" s="52"/>
      <c r="C34" s="58">
        <v>15</v>
      </c>
      <c r="E34" s="52"/>
      <c r="G34" s="52"/>
      <c r="H34" s="52"/>
      <c r="I34" s="52"/>
      <c r="J34" s="53"/>
      <c r="K34" s="53"/>
      <c r="L34" s="54"/>
      <c r="M34" s="55">
        <f t="shared" si="0"/>
        <v>0</v>
      </c>
      <c r="N34" s="54"/>
      <c r="O34" s="52"/>
      <c r="P34" s="52"/>
      <c r="Q34" s="52"/>
      <c r="R34" s="52"/>
      <c r="S34" s="52"/>
      <c r="T34" s="52"/>
      <c r="U34" s="52"/>
      <c r="V34" s="52"/>
      <c r="W34" s="56"/>
      <c r="X34" s="50"/>
      <c r="Y34" s="50"/>
    </row>
    <row r="35" spans="1:25" s="48" customFormat="1" x14ac:dyDescent="0.25">
      <c r="B35" s="52"/>
      <c r="C35" s="52">
        <v>16</v>
      </c>
      <c r="E35" s="52"/>
      <c r="G35" s="52"/>
      <c r="H35" s="52"/>
      <c r="I35" s="52"/>
      <c r="J35" s="53"/>
      <c r="K35" s="53"/>
      <c r="L35" s="54"/>
      <c r="M35" s="55">
        <f t="shared" si="0"/>
        <v>0</v>
      </c>
      <c r="N35" s="54"/>
      <c r="O35" s="52"/>
      <c r="P35" s="52"/>
      <c r="Q35" s="52"/>
      <c r="R35" s="52"/>
      <c r="S35" s="52"/>
      <c r="T35" s="52"/>
      <c r="U35" s="52"/>
      <c r="V35" s="52"/>
      <c r="W35" s="56"/>
      <c r="X35" s="50"/>
      <c r="Y35" s="50"/>
    </row>
    <row r="36" spans="1:25" s="48" customFormat="1" x14ac:dyDescent="0.25">
      <c r="B36" s="52"/>
      <c r="C36" s="58">
        <v>17</v>
      </c>
      <c r="E36" s="52"/>
      <c r="G36" s="52"/>
      <c r="H36" s="52"/>
      <c r="I36" s="52"/>
      <c r="J36" s="53"/>
      <c r="K36" s="53"/>
      <c r="L36" s="54"/>
      <c r="M36" s="55">
        <f t="shared" si="0"/>
        <v>0</v>
      </c>
      <c r="N36" s="54"/>
      <c r="O36" s="52"/>
      <c r="P36" s="52"/>
      <c r="Q36" s="52"/>
      <c r="R36" s="52"/>
      <c r="S36" s="52"/>
      <c r="T36" s="52"/>
      <c r="U36" s="52"/>
      <c r="V36" s="52"/>
      <c r="W36" s="56"/>
      <c r="X36" s="50"/>
      <c r="Y36" s="50"/>
    </row>
    <row r="37" spans="1:25" s="48" customFormat="1" x14ac:dyDescent="0.25">
      <c r="B37" s="52"/>
      <c r="C37" s="52">
        <v>18</v>
      </c>
      <c r="E37" s="52"/>
      <c r="G37" s="52"/>
      <c r="H37" s="52"/>
      <c r="I37" s="52"/>
      <c r="J37" s="53"/>
      <c r="K37" s="53"/>
      <c r="L37" s="54"/>
      <c r="M37" s="55">
        <f t="shared" si="0"/>
        <v>0</v>
      </c>
      <c r="N37" s="54"/>
      <c r="O37" s="52"/>
      <c r="P37" s="52"/>
      <c r="Q37" s="52"/>
      <c r="R37" s="52"/>
      <c r="S37" s="52"/>
      <c r="T37" s="52"/>
      <c r="U37" s="52"/>
      <c r="V37" s="52"/>
      <c r="W37" s="56"/>
      <c r="X37" s="50"/>
      <c r="Y37" s="50"/>
    </row>
    <row r="38" spans="1:25" s="48" customFormat="1" x14ac:dyDescent="0.25">
      <c r="B38" s="52"/>
      <c r="C38" s="58">
        <v>19</v>
      </c>
      <c r="E38" s="52"/>
      <c r="G38" s="52"/>
      <c r="H38" s="52"/>
      <c r="I38" s="52"/>
      <c r="J38" s="53"/>
      <c r="K38" s="53"/>
      <c r="L38" s="54"/>
      <c r="M38" s="55">
        <f t="shared" si="0"/>
        <v>0</v>
      </c>
      <c r="N38" s="54"/>
      <c r="O38" s="52"/>
      <c r="P38" s="52"/>
      <c r="Q38" s="52"/>
      <c r="R38" s="52"/>
      <c r="S38" s="52"/>
      <c r="T38" s="52"/>
      <c r="U38" s="52"/>
      <c r="V38" s="52"/>
      <c r="W38" s="56"/>
      <c r="X38" s="50"/>
      <c r="Y38" s="50"/>
    </row>
    <row r="39" spans="1:25" s="48" customFormat="1" x14ac:dyDescent="0.25">
      <c r="B39" s="52"/>
      <c r="C39" s="52">
        <v>20</v>
      </c>
      <c r="E39" s="52"/>
      <c r="G39" s="52"/>
      <c r="H39" s="52"/>
      <c r="I39" s="52"/>
      <c r="J39" s="53"/>
      <c r="K39" s="53"/>
      <c r="L39" s="54"/>
      <c r="M39" s="55">
        <f t="shared" si="0"/>
        <v>0</v>
      </c>
      <c r="N39" s="54"/>
      <c r="O39" s="52"/>
      <c r="P39" s="52"/>
      <c r="Q39" s="52"/>
      <c r="R39" s="52"/>
      <c r="S39" s="52"/>
      <c r="T39" s="52"/>
      <c r="U39" s="52"/>
      <c r="V39" s="52"/>
      <c r="W39" s="56"/>
      <c r="X39" s="50"/>
      <c r="Y39" s="50"/>
    </row>
    <row r="40" spans="1:25" s="48" customFormat="1" x14ac:dyDescent="0.25">
      <c r="B40" s="52"/>
      <c r="C40" s="58">
        <v>21</v>
      </c>
      <c r="E40" s="52"/>
      <c r="G40" s="52"/>
      <c r="H40" s="52"/>
      <c r="I40" s="52"/>
      <c r="J40" s="53"/>
      <c r="K40" s="53"/>
      <c r="L40" s="54"/>
      <c r="M40" s="55">
        <f t="shared" si="0"/>
        <v>0</v>
      </c>
      <c r="N40" s="54"/>
      <c r="O40" s="52"/>
      <c r="P40" s="52"/>
      <c r="Q40" s="52"/>
      <c r="R40" s="52"/>
      <c r="S40" s="52"/>
      <c r="T40" s="52"/>
      <c r="U40" s="52"/>
      <c r="V40" s="52"/>
      <c r="W40" s="56"/>
      <c r="X40" s="50"/>
      <c r="Y40" s="50"/>
    </row>
    <row r="41" spans="1:25" s="48" customFormat="1" x14ac:dyDescent="0.25">
      <c r="B41" s="52"/>
      <c r="C41" s="52">
        <v>22</v>
      </c>
      <c r="E41" s="52"/>
      <c r="G41" s="52"/>
      <c r="H41" s="52"/>
      <c r="I41" s="52"/>
      <c r="J41" s="53"/>
      <c r="K41" s="53"/>
      <c r="L41" s="54"/>
      <c r="M41" s="55">
        <f t="shared" si="0"/>
        <v>0</v>
      </c>
      <c r="N41" s="54"/>
      <c r="O41" s="52"/>
      <c r="P41" s="52"/>
      <c r="Q41" s="52"/>
      <c r="R41" s="52"/>
      <c r="S41" s="52"/>
      <c r="T41" s="52"/>
      <c r="U41" s="52"/>
      <c r="V41" s="52"/>
      <c r="W41" s="56"/>
      <c r="X41" s="50"/>
      <c r="Y41" s="50"/>
    </row>
    <row r="42" spans="1:25" s="48" customFormat="1" x14ac:dyDescent="0.25">
      <c r="B42" s="52"/>
      <c r="C42" s="58">
        <v>23</v>
      </c>
      <c r="E42" s="52"/>
      <c r="G42" s="52"/>
      <c r="H42" s="52"/>
      <c r="I42" s="52"/>
      <c r="J42" s="53"/>
      <c r="K42" s="53"/>
      <c r="L42" s="54"/>
      <c r="M42" s="55">
        <f t="shared" si="0"/>
        <v>0</v>
      </c>
      <c r="N42" s="54"/>
      <c r="O42" s="52"/>
      <c r="P42" s="52"/>
      <c r="Q42" s="52"/>
      <c r="R42" s="52"/>
      <c r="S42" s="52"/>
      <c r="T42" s="52"/>
      <c r="U42" s="52"/>
      <c r="V42" s="52"/>
      <c r="W42" s="56"/>
      <c r="X42" s="50"/>
      <c r="Y42" s="50"/>
    </row>
    <row r="43" spans="1:25" s="48" customFormat="1" x14ac:dyDescent="0.25">
      <c r="B43" s="52"/>
      <c r="C43" s="52">
        <v>24</v>
      </c>
      <c r="E43" s="52"/>
      <c r="G43" s="52"/>
      <c r="H43" s="52"/>
      <c r="I43" s="52"/>
      <c r="J43" s="53"/>
      <c r="K43" s="53"/>
      <c r="L43" s="54"/>
      <c r="M43" s="55">
        <f t="shared" si="0"/>
        <v>0</v>
      </c>
      <c r="N43" s="54"/>
      <c r="O43" s="52"/>
      <c r="P43" s="52"/>
      <c r="Q43" s="52"/>
      <c r="R43" s="52"/>
      <c r="S43" s="52"/>
      <c r="T43" s="52"/>
      <c r="U43" s="52"/>
      <c r="V43" s="52"/>
      <c r="W43" s="56"/>
      <c r="X43" s="50"/>
      <c r="Y43" s="50"/>
    </row>
    <row r="44" spans="1:25" s="48" customFormat="1" x14ac:dyDescent="0.25">
      <c r="B44" s="52"/>
      <c r="C44" s="58">
        <v>25</v>
      </c>
      <c r="E44" s="52"/>
      <c r="G44" s="52"/>
      <c r="H44" s="52"/>
      <c r="I44" s="52"/>
      <c r="J44" s="53"/>
      <c r="K44" s="53"/>
      <c r="L44" s="54"/>
      <c r="M44" s="55">
        <f t="shared" si="0"/>
        <v>0</v>
      </c>
      <c r="N44" s="54"/>
      <c r="O44" s="52"/>
      <c r="P44" s="52"/>
      <c r="Q44" s="52"/>
      <c r="R44" s="52"/>
      <c r="S44" s="52"/>
      <c r="T44" s="52"/>
      <c r="U44" s="52"/>
      <c r="V44" s="52"/>
      <c r="W44" s="56"/>
      <c r="X44" s="50"/>
      <c r="Y44" s="50"/>
    </row>
    <row r="45" spans="1:25" s="48" customFormat="1" x14ac:dyDescent="0.25">
      <c r="B45" s="52"/>
      <c r="C45" s="52">
        <v>26</v>
      </c>
      <c r="E45" s="52"/>
      <c r="G45" s="52"/>
      <c r="H45" s="52"/>
      <c r="I45" s="52"/>
      <c r="J45" s="53"/>
      <c r="K45" s="53"/>
      <c r="L45" s="54"/>
      <c r="M45" s="55">
        <f t="shared" si="0"/>
        <v>0</v>
      </c>
      <c r="N45" s="54"/>
      <c r="O45" s="52"/>
      <c r="P45" s="52"/>
      <c r="Q45" s="52"/>
      <c r="R45" s="52"/>
      <c r="S45" s="52"/>
      <c r="T45" s="52"/>
      <c r="U45" s="52"/>
      <c r="V45" s="52"/>
      <c r="W45" s="56"/>
      <c r="X45" s="50"/>
      <c r="Y45" s="50"/>
    </row>
    <row r="46" spans="1:25" s="48" customFormat="1" x14ac:dyDescent="0.25">
      <c r="B46" s="52"/>
      <c r="C46" s="58">
        <v>27</v>
      </c>
      <c r="E46" s="52"/>
      <c r="G46" s="52"/>
      <c r="H46" s="52"/>
      <c r="I46" s="52"/>
      <c r="J46" s="53"/>
      <c r="K46" s="53"/>
      <c r="L46" s="54"/>
      <c r="M46" s="55">
        <f t="shared" si="0"/>
        <v>0</v>
      </c>
      <c r="N46" s="54"/>
      <c r="O46" s="52"/>
      <c r="P46" s="52"/>
      <c r="Q46" s="52"/>
      <c r="R46" s="52"/>
      <c r="S46" s="52"/>
      <c r="T46" s="52"/>
      <c r="U46" s="52"/>
      <c r="V46" s="52"/>
      <c r="W46" s="56"/>
      <c r="X46" s="50"/>
      <c r="Y46" s="50"/>
    </row>
    <row r="47" spans="1:25" s="48" customFormat="1" x14ac:dyDescent="0.25">
      <c r="A47" s="62"/>
      <c r="B47" s="62"/>
      <c r="C47" s="52">
        <v>48</v>
      </c>
      <c r="J47" s="49"/>
      <c r="K47" s="49"/>
      <c r="L47" s="54"/>
      <c r="M47" s="55">
        <f t="shared" ref="M47" si="1">L47-B47</f>
        <v>0</v>
      </c>
      <c r="N47" s="54"/>
    </row>
    <row r="48" spans="1:25" s="48" customFormat="1" x14ac:dyDescent="0.25">
      <c r="A48" s="66" t="s">
        <v>53</v>
      </c>
      <c r="B48" s="66"/>
      <c r="C48" s="66"/>
      <c r="D48" s="66"/>
      <c r="E48" s="63"/>
      <c r="G48" s="66" t="s">
        <v>53</v>
      </c>
      <c r="H48" s="66"/>
      <c r="I48" s="66"/>
      <c r="J48" s="66"/>
      <c r="K48" s="49"/>
      <c r="L48" s="66" t="s">
        <v>53</v>
      </c>
      <c r="M48" s="66"/>
      <c r="N48" s="66"/>
      <c r="O48" s="66"/>
      <c r="R48" s="66" t="s">
        <v>53</v>
      </c>
      <c r="S48" s="66"/>
      <c r="T48" s="66"/>
      <c r="U48" s="66"/>
      <c r="V48" s="66"/>
    </row>
    <row r="49" spans="1:22" s="48" customFormat="1" ht="15.75" customHeight="1" x14ac:dyDescent="0.25">
      <c r="A49" s="8" t="s">
        <v>14</v>
      </c>
      <c r="B49" s="8"/>
      <c r="C49" s="9">
        <f>COUNTA(C19:C47)</f>
        <v>28</v>
      </c>
      <c r="D49" s="9"/>
      <c r="E49" s="9">
        <f>COUNTA(E19:E47)</f>
        <v>0</v>
      </c>
      <c r="F49" s="9"/>
      <c r="G49" s="9"/>
      <c r="H49" s="9"/>
      <c r="I49" s="9"/>
      <c r="J49" s="14"/>
      <c r="K49" s="14"/>
      <c r="L49" s="10"/>
      <c r="M49" s="45">
        <f>AVERAGE(M20:M47)</f>
        <v>0</v>
      </c>
      <c r="N49" s="10"/>
      <c r="O49" s="9">
        <f t="shared" ref="O49:V49" si="2">COUNTIF(O19:O47,"OUI")</f>
        <v>0</v>
      </c>
      <c r="P49" s="9">
        <f t="shared" si="2"/>
        <v>0</v>
      </c>
      <c r="Q49" s="9">
        <f t="shared" si="2"/>
        <v>0</v>
      </c>
      <c r="R49" s="9">
        <f t="shared" si="2"/>
        <v>0</v>
      </c>
      <c r="S49" s="9">
        <f t="shared" si="2"/>
        <v>0</v>
      </c>
      <c r="T49" s="9">
        <f t="shared" si="2"/>
        <v>0</v>
      </c>
      <c r="U49" s="9">
        <f t="shared" si="2"/>
        <v>0</v>
      </c>
      <c r="V49" s="9">
        <f t="shared" si="2"/>
        <v>0</v>
      </c>
    </row>
    <row r="50" spans="1:22" s="48" customFormat="1" x14ac:dyDescent="0.25">
      <c r="J50" s="49"/>
      <c r="K50" s="49"/>
      <c r="L50" s="54"/>
      <c r="M50" s="54"/>
      <c r="N50" s="54"/>
    </row>
    <row r="51" spans="1:22" x14ac:dyDescent="0.25">
      <c r="L51" s="2"/>
      <c r="M51" s="2"/>
      <c r="N51" s="2"/>
    </row>
    <row r="52" spans="1:22" x14ac:dyDescent="0.25">
      <c r="L52" s="2"/>
      <c r="M52" s="2"/>
      <c r="N52" s="2"/>
    </row>
    <row r="53" spans="1:22" x14ac:dyDescent="0.25">
      <c r="L53" s="2"/>
      <c r="M53" s="2"/>
      <c r="N53" s="2"/>
    </row>
  </sheetData>
  <mergeCells count="14">
    <mergeCell ref="W17:W18"/>
    <mergeCell ref="B10:J10"/>
    <mergeCell ref="B9:J9"/>
    <mergeCell ref="B5:J5"/>
    <mergeCell ref="A48:D48"/>
    <mergeCell ref="G48:J48"/>
    <mergeCell ref="L48:O48"/>
    <mergeCell ref="R48:V48"/>
    <mergeCell ref="C14:V14"/>
    <mergeCell ref="B15:D15"/>
    <mergeCell ref="B17:D17"/>
    <mergeCell ref="E17:I17"/>
    <mergeCell ref="J17:N17"/>
    <mergeCell ref="O17:V17"/>
  </mergeCells>
  <dataValidations count="8">
    <dataValidation type="date" allowBlank="1" showInputMessage="1" showErrorMessage="1" sqref="L19:L47 B19:B47" xr:uid="{D62270DC-DD69-4FF2-8C5C-1F6EDBD75EAC}">
      <formula1>44075</formula1>
      <formula2>45901</formula2>
    </dataValidation>
    <dataValidation type="list" allowBlank="1" showInputMessage="1" showErrorMessage="1" sqref="O50:T51 O16:U16 O18:O47 R18:U47 P18:Q48" xr:uid="{71457F8C-DCE0-49FB-B1BB-5F8284C139AB}">
      <formula1>"OUI,NON"</formula1>
    </dataValidation>
    <dataValidation type="list" allowBlank="1" showInputMessage="1" showErrorMessage="1" sqref="J16:K16" xr:uid="{8A665A8B-D263-427B-B6E0-AB2EFBCC81CF}">
      <formula1>"OUI - terrain, OUI - pas terrain, NON"</formula1>
    </dataValidation>
    <dataValidation type="list" allowBlank="1" showInputMessage="1" showErrorMessage="1" sqref="D16" xr:uid="{B4A3E2BD-9402-445F-8BE6-6651C3013E97}">
      <formula1>"En cours,Non-intervention,Intervention"</formula1>
    </dataValidation>
    <dataValidation type="list" allowBlank="1" showInputMessage="1" showErrorMessage="1" sqref="K20 K47:K48" xr:uid="{5F4F5666-9AE3-4709-8A2F-9DF6682011FB}">
      <formula1>"OUI , NON"</formula1>
    </dataValidation>
    <dataValidation type="list" allowBlank="1" showInputMessage="1" showErrorMessage="1" sqref="D19:D47" xr:uid="{6A388B63-D01E-4F94-B4DB-2580615D77BD}">
      <formula1>"En cours , Transmise au COMEX - Non-intervention , Transmise au COMEX - Intervention ,Non transmis"</formula1>
    </dataValidation>
    <dataValidation type="list" allowBlank="1" showInputMessage="1" showErrorMessage="1" sqref="N20:N47" xr:uid="{62C9C6D8-C9A9-4993-AC8C-0BFD8F45ADC7}">
      <formula1>"Aucune suite , Transmission au projet RISC , Transmission à autre partenaire financier"</formula1>
    </dataValidation>
    <dataValidation type="list" allowBlank="1" showInputMessage="1" showErrorMessage="1" sqref="F20:F48" xr:uid="{A53098B6-9A69-4B0C-B54B-8B510FA0D58B}">
      <formula1>"M,F"</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16778-90EA-4068-B4F7-5E293B347878}">
  <dimension ref="A1:AH139"/>
  <sheetViews>
    <sheetView tabSelected="1" zoomScaleNormal="100" workbookViewId="0">
      <pane xSplit="4" ySplit="5" topLeftCell="E14" activePane="bottomRight" state="frozen"/>
      <selection pane="topRight" activeCell="F1" sqref="F1"/>
      <selection pane="bottomLeft" activeCell="A7" sqref="A7"/>
      <selection pane="bottomRight" activeCell="T18" sqref="T18"/>
    </sheetView>
  </sheetViews>
  <sheetFormatPr baseColWidth="10" defaultRowHeight="15" x14ac:dyDescent="0.25"/>
  <cols>
    <col min="1" max="1" width="7" customWidth="1"/>
    <col min="2" max="2" width="18.42578125" customWidth="1"/>
    <col min="4" max="4" width="39.5703125" customWidth="1"/>
    <col min="5" max="5" width="27.42578125" customWidth="1"/>
    <col min="6" max="6" width="9.7109375" customWidth="1"/>
    <col min="7" max="8" width="26.85546875" customWidth="1"/>
    <col min="9" max="9" width="18.85546875" customWidth="1"/>
    <col min="10" max="11" width="21.28515625" style="12" customWidth="1"/>
    <col min="12" max="12" width="23.85546875" customWidth="1"/>
    <col min="13" max="13" width="23.85546875" style="98" customWidth="1"/>
    <col min="14" max="14" width="23.85546875" customWidth="1"/>
    <col min="15" max="15" width="25" customWidth="1"/>
    <col min="16" max="16" width="18.85546875" customWidth="1"/>
    <col min="18" max="18" width="14.85546875" customWidth="1"/>
    <col min="20" max="20" width="14.42578125" customWidth="1"/>
    <col min="22" max="22" width="22.7109375" customWidth="1"/>
    <col min="23" max="23" width="28" customWidth="1"/>
  </cols>
  <sheetData>
    <row r="1" spans="1:34" s="15" customFormat="1" ht="15.75" x14ac:dyDescent="0.25">
      <c r="C1" s="67"/>
      <c r="D1" s="67"/>
      <c r="E1" s="67"/>
      <c r="F1" s="67"/>
      <c r="G1" s="67"/>
      <c r="H1" s="67"/>
      <c r="I1" s="67"/>
      <c r="J1" s="67"/>
      <c r="K1" s="67"/>
      <c r="L1" s="67"/>
      <c r="M1" s="67"/>
      <c r="N1" s="67"/>
      <c r="O1" s="67"/>
      <c r="P1" s="67"/>
      <c r="Q1" s="67"/>
      <c r="R1" s="67"/>
      <c r="S1" s="67"/>
      <c r="T1" s="67"/>
      <c r="U1" s="67"/>
      <c r="V1" s="67"/>
    </row>
    <row r="2" spans="1:34" s="16" customFormat="1" ht="31.5" customHeight="1" x14ac:dyDescent="0.25">
      <c r="B2" s="82" t="s">
        <v>52</v>
      </c>
      <c r="C2" s="82"/>
      <c r="D2" s="82"/>
      <c r="L2" s="16" t="s">
        <v>17</v>
      </c>
      <c r="M2" s="97"/>
    </row>
    <row r="3" spans="1:34" s="1" customFormat="1" ht="16.5" thickBot="1" x14ac:dyDescent="0.3">
      <c r="A3" s="6"/>
      <c r="B3" s="6"/>
      <c r="C3"/>
      <c r="D3"/>
      <c r="E3"/>
      <c r="F3"/>
      <c r="G3"/>
      <c r="H3"/>
      <c r="I3"/>
      <c r="J3" s="12"/>
      <c r="K3" s="12"/>
      <c r="L3"/>
      <c r="M3" s="98"/>
      <c r="N3"/>
      <c r="O3"/>
      <c r="P3"/>
      <c r="Q3"/>
      <c r="R3"/>
      <c r="S3"/>
      <c r="T3"/>
      <c r="U3"/>
      <c r="V3"/>
      <c r="W3" s="5"/>
      <c r="X3" s="6"/>
      <c r="Y3" s="6"/>
      <c r="Z3" s="6"/>
      <c r="AA3" s="6"/>
      <c r="AB3" s="6"/>
      <c r="AC3" s="6"/>
      <c r="AD3" s="6"/>
      <c r="AE3" s="6"/>
      <c r="AF3" s="6"/>
      <c r="AG3" s="6"/>
      <c r="AH3" s="6"/>
    </row>
    <row r="4" spans="1:34" ht="16.5" customHeight="1" thickBot="1" x14ac:dyDescent="0.3">
      <c r="A4" s="5"/>
      <c r="B4" s="69" t="s">
        <v>0</v>
      </c>
      <c r="C4" s="70"/>
      <c r="D4" s="71"/>
      <c r="E4" s="72" t="s">
        <v>10</v>
      </c>
      <c r="F4" s="73"/>
      <c r="G4" s="73"/>
      <c r="H4" s="73"/>
      <c r="I4" s="74"/>
      <c r="J4" s="75" t="s">
        <v>26</v>
      </c>
      <c r="K4" s="76"/>
      <c r="L4" s="76"/>
      <c r="M4" s="76"/>
      <c r="N4" s="76"/>
      <c r="O4" s="77" t="s">
        <v>27</v>
      </c>
      <c r="P4" s="78"/>
      <c r="Q4" s="78"/>
      <c r="R4" s="78"/>
      <c r="S4" s="78"/>
      <c r="T4" s="78"/>
      <c r="U4" s="78"/>
      <c r="V4" s="78"/>
      <c r="W4" s="79" t="s">
        <v>18</v>
      </c>
      <c r="X4" s="5"/>
      <c r="Y4" s="5"/>
      <c r="Z4" s="5"/>
      <c r="AA4" s="5"/>
      <c r="AB4" s="5"/>
      <c r="AC4" s="5"/>
      <c r="AD4" s="5"/>
      <c r="AE4" s="5"/>
      <c r="AF4" s="5"/>
      <c r="AG4" s="5"/>
      <c r="AH4" s="5"/>
    </row>
    <row r="5" spans="1:34" ht="66.75" thickBot="1" x14ac:dyDescent="0.3">
      <c r="B5" s="11" t="s">
        <v>29</v>
      </c>
      <c r="C5" s="11" t="s">
        <v>1</v>
      </c>
      <c r="D5" s="11" t="s">
        <v>15</v>
      </c>
      <c r="E5" s="21" t="s">
        <v>22</v>
      </c>
      <c r="F5" s="21" t="s">
        <v>2</v>
      </c>
      <c r="G5" s="22" t="s">
        <v>23</v>
      </c>
      <c r="H5" s="21" t="s">
        <v>24</v>
      </c>
      <c r="I5" s="21" t="s">
        <v>25</v>
      </c>
      <c r="J5" s="13" t="s">
        <v>16</v>
      </c>
      <c r="K5" s="13" t="s">
        <v>19</v>
      </c>
      <c r="L5" s="4" t="s">
        <v>64</v>
      </c>
      <c r="M5" s="4" t="s">
        <v>28</v>
      </c>
      <c r="N5" s="4" t="s">
        <v>20</v>
      </c>
      <c r="O5" s="3" t="s">
        <v>7</v>
      </c>
      <c r="P5" s="3" t="s">
        <v>8</v>
      </c>
      <c r="Q5" s="3" t="s">
        <v>3</v>
      </c>
      <c r="R5" s="3" t="s">
        <v>4</v>
      </c>
      <c r="S5" s="3" t="s">
        <v>6</v>
      </c>
      <c r="T5" s="3" t="s">
        <v>5</v>
      </c>
      <c r="U5" s="3" t="s">
        <v>9</v>
      </c>
      <c r="V5" s="17" t="s">
        <v>13</v>
      </c>
      <c r="W5" s="80"/>
      <c r="X5" s="15"/>
      <c r="Y5" s="15"/>
    </row>
    <row r="6" spans="1:34" s="5" customFormat="1" hidden="1" x14ac:dyDescent="0.25">
      <c r="B6" s="18"/>
      <c r="C6" s="18"/>
      <c r="D6"/>
      <c r="E6" s="18"/>
      <c r="F6" s="18"/>
      <c r="G6" s="18"/>
      <c r="H6" s="18"/>
      <c r="I6" s="18"/>
      <c r="J6" s="19"/>
      <c r="K6" s="19"/>
      <c r="L6" s="2"/>
      <c r="M6" s="99">
        <f>L6-B6</f>
        <v>0</v>
      </c>
      <c r="N6" s="18"/>
      <c r="O6" s="18"/>
      <c r="P6" s="18"/>
      <c r="Q6" s="18"/>
      <c r="R6" s="18"/>
      <c r="S6" s="18"/>
      <c r="T6" s="18"/>
      <c r="U6" s="18"/>
      <c r="V6" s="18"/>
      <c r="W6" s="20"/>
      <c r="X6" s="16"/>
      <c r="Y6" s="16"/>
    </row>
    <row r="7" spans="1:34" s="5" customFormat="1" x14ac:dyDescent="0.25">
      <c r="B7" s="18"/>
      <c r="C7" s="18"/>
      <c r="D7"/>
      <c r="E7" s="18"/>
      <c r="F7" s="18"/>
      <c r="G7" s="18"/>
      <c r="H7" s="18"/>
      <c r="I7" s="18"/>
      <c r="J7" s="19"/>
      <c r="K7" s="19"/>
      <c r="L7" s="2"/>
      <c r="M7" s="99"/>
      <c r="N7" s="18"/>
      <c r="O7" s="18"/>
      <c r="P7" s="18"/>
      <c r="Q7" s="18"/>
      <c r="R7" s="18"/>
      <c r="S7" s="18"/>
      <c r="T7" s="18"/>
      <c r="U7" s="18"/>
      <c r="V7" s="18"/>
      <c r="W7" s="20"/>
      <c r="X7" s="16"/>
      <c r="Y7" s="16"/>
    </row>
    <row r="8" spans="1:34" x14ac:dyDescent="0.25">
      <c r="A8" s="7"/>
      <c r="B8" s="7"/>
      <c r="C8" s="18"/>
      <c r="L8" s="2"/>
      <c r="M8" s="99">
        <f t="shared" ref="M8:M71" si="0">L8-B8</f>
        <v>0</v>
      </c>
      <c r="N8" s="2"/>
    </row>
    <row r="9" spans="1:34" x14ac:dyDescent="0.25">
      <c r="A9" s="7"/>
      <c r="B9" s="7"/>
      <c r="C9" s="18"/>
      <c r="L9" s="2"/>
      <c r="M9" s="99">
        <f t="shared" si="0"/>
        <v>0</v>
      </c>
      <c r="N9" s="2"/>
    </row>
    <row r="10" spans="1:34" x14ac:dyDescent="0.25">
      <c r="A10" s="7"/>
      <c r="B10" s="7"/>
      <c r="C10" s="18"/>
      <c r="L10" s="2"/>
      <c r="M10" s="99">
        <f t="shared" si="0"/>
        <v>0</v>
      </c>
      <c r="N10" s="2"/>
    </row>
    <row r="11" spans="1:34" x14ac:dyDescent="0.25">
      <c r="A11" s="7"/>
      <c r="B11" s="7"/>
      <c r="C11" s="18"/>
      <c r="L11" s="2"/>
      <c r="M11" s="99">
        <f t="shared" si="0"/>
        <v>0</v>
      </c>
      <c r="N11" s="2"/>
    </row>
    <row r="12" spans="1:34" x14ac:dyDescent="0.25">
      <c r="A12" s="7"/>
      <c r="B12" s="7"/>
      <c r="C12" s="18"/>
      <c r="L12" s="2"/>
      <c r="M12" s="99">
        <f t="shared" si="0"/>
        <v>0</v>
      </c>
      <c r="N12" s="2"/>
    </row>
    <row r="13" spans="1:34" x14ac:dyDescent="0.25">
      <c r="A13" s="7"/>
      <c r="B13" s="7"/>
      <c r="C13" s="18"/>
      <c r="L13" s="2"/>
      <c r="M13" s="99">
        <f t="shared" si="0"/>
        <v>0</v>
      </c>
      <c r="N13" s="2"/>
    </row>
    <row r="14" spans="1:34" x14ac:dyDescent="0.25">
      <c r="A14" s="7"/>
      <c r="B14" s="7"/>
      <c r="C14" s="18"/>
      <c r="L14" s="2"/>
      <c r="M14" s="99">
        <f t="shared" si="0"/>
        <v>0</v>
      </c>
      <c r="N14" s="2"/>
    </row>
    <row r="15" spans="1:34" x14ac:dyDescent="0.25">
      <c r="A15" s="7"/>
      <c r="B15" s="7"/>
      <c r="C15" s="18"/>
      <c r="L15" s="2"/>
      <c r="M15" s="99">
        <f t="shared" si="0"/>
        <v>0</v>
      </c>
      <c r="N15" s="2"/>
    </row>
    <row r="16" spans="1:34" x14ac:dyDescent="0.25">
      <c r="A16" s="7"/>
      <c r="B16" s="7"/>
      <c r="C16" s="18"/>
      <c r="L16" s="2"/>
      <c r="M16" s="99">
        <f t="shared" si="0"/>
        <v>0</v>
      </c>
      <c r="N16" s="2"/>
    </row>
    <row r="17" spans="1:14" x14ac:dyDescent="0.25">
      <c r="A17" s="7"/>
      <c r="B17" s="7"/>
      <c r="C17" s="18"/>
      <c r="L17" s="2"/>
      <c r="M17" s="99">
        <f t="shared" si="0"/>
        <v>0</v>
      </c>
      <c r="N17" s="2"/>
    </row>
    <row r="18" spans="1:14" x14ac:dyDescent="0.25">
      <c r="A18" s="7"/>
      <c r="B18" s="7"/>
      <c r="C18" s="18"/>
      <c r="L18" s="2"/>
      <c r="M18" s="99">
        <f t="shared" si="0"/>
        <v>0</v>
      </c>
      <c r="N18" s="2"/>
    </row>
    <row r="19" spans="1:14" x14ac:dyDescent="0.25">
      <c r="A19" s="7"/>
      <c r="B19" s="7"/>
      <c r="C19" s="18"/>
      <c r="L19" s="2"/>
      <c r="M19" s="99">
        <f t="shared" si="0"/>
        <v>0</v>
      </c>
      <c r="N19" s="2"/>
    </row>
    <row r="20" spans="1:14" x14ac:dyDescent="0.25">
      <c r="A20" s="7"/>
      <c r="B20" s="7"/>
      <c r="C20" s="18"/>
      <c r="L20" s="2"/>
      <c r="M20" s="99">
        <f t="shared" si="0"/>
        <v>0</v>
      </c>
      <c r="N20" s="2"/>
    </row>
    <row r="21" spans="1:14" x14ac:dyDescent="0.25">
      <c r="A21" s="7"/>
      <c r="B21" s="7"/>
      <c r="C21" s="18"/>
      <c r="L21" s="2"/>
      <c r="M21" s="99">
        <f t="shared" si="0"/>
        <v>0</v>
      </c>
      <c r="N21" s="2"/>
    </row>
    <row r="22" spans="1:14" x14ac:dyDescent="0.25">
      <c r="A22" s="7"/>
      <c r="B22" s="7"/>
      <c r="C22" s="18"/>
      <c r="L22" s="2"/>
      <c r="M22" s="99">
        <f t="shared" si="0"/>
        <v>0</v>
      </c>
      <c r="N22" s="2"/>
    </row>
    <row r="23" spans="1:14" x14ac:dyDescent="0.25">
      <c r="A23" s="7"/>
      <c r="B23" s="7"/>
      <c r="C23" s="18"/>
      <c r="L23" s="2"/>
      <c r="M23" s="99">
        <f t="shared" si="0"/>
        <v>0</v>
      </c>
      <c r="N23" s="2"/>
    </row>
    <row r="24" spans="1:14" x14ac:dyDescent="0.25">
      <c r="A24" s="7"/>
      <c r="B24" s="7"/>
      <c r="C24" s="18"/>
      <c r="L24" s="2"/>
      <c r="M24" s="99">
        <f t="shared" si="0"/>
        <v>0</v>
      </c>
      <c r="N24" s="2"/>
    </row>
    <row r="25" spans="1:14" x14ac:dyDescent="0.25">
      <c r="A25" s="7"/>
      <c r="B25" s="7"/>
      <c r="C25" s="18"/>
      <c r="L25" s="2"/>
      <c r="M25" s="99">
        <f t="shared" si="0"/>
        <v>0</v>
      </c>
      <c r="N25" s="2"/>
    </row>
    <row r="26" spans="1:14" x14ac:dyDescent="0.25">
      <c r="A26" s="7"/>
      <c r="B26" s="7"/>
      <c r="C26" s="18"/>
      <c r="L26" s="2"/>
      <c r="M26" s="99">
        <f t="shared" si="0"/>
        <v>0</v>
      </c>
      <c r="N26" s="2"/>
    </row>
    <row r="27" spans="1:14" x14ac:dyDescent="0.25">
      <c r="A27" s="7"/>
      <c r="B27" s="7"/>
      <c r="C27" s="18"/>
      <c r="L27" s="2"/>
      <c r="M27" s="99">
        <f t="shared" si="0"/>
        <v>0</v>
      </c>
      <c r="N27" s="2"/>
    </row>
    <row r="28" spans="1:14" x14ac:dyDescent="0.25">
      <c r="A28" s="7"/>
      <c r="B28" s="7"/>
      <c r="C28" s="18"/>
      <c r="L28" s="2"/>
      <c r="M28" s="99">
        <f t="shared" si="0"/>
        <v>0</v>
      </c>
      <c r="N28" s="2"/>
    </row>
    <row r="29" spans="1:14" x14ac:dyDescent="0.25">
      <c r="A29" s="7"/>
      <c r="B29" s="7"/>
      <c r="C29" s="18"/>
      <c r="L29" s="2"/>
      <c r="M29" s="99">
        <f t="shared" si="0"/>
        <v>0</v>
      </c>
      <c r="N29" s="2"/>
    </row>
    <row r="30" spans="1:14" x14ac:dyDescent="0.25">
      <c r="A30" s="7"/>
      <c r="B30" s="7"/>
      <c r="C30" s="18"/>
      <c r="L30" s="2"/>
      <c r="M30" s="99">
        <f t="shared" si="0"/>
        <v>0</v>
      </c>
      <c r="N30" s="2"/>
    </row>
    <row r="31" spans="1:14" x14ac:dyDescent="0.25">
      <c r="A31" s="7"/>
      <c r="B31" s="7"/>
      <c r="C31" s="18"/>
      <c r="L31" s="2"/>
      <c r="M31" s="99">
        <f t="shared" si="0"/>
        <v>0</v>
      </c>
      <c r="N31" s="2"/>
    </row>
    <row r="32" spans="1:14" x14ac:dyDescent="0.25">
      <c r="A32" s="7"/>
      <c r="B32" s="7"/>
      <c r="C32" s="18"/>
      <c r="L32" s="2"/>
      <c r="M32" s="99">
        <f t="shared" si="0"/>
        <v>0</v>
      </c>
      <c r="N32" s="2"/>
    </row>
    <row r="33" spans="1:14" x14ac:dyDescent="0.25">
      <c r="A33" s="7"/>
      <c r="B33" s="7"/>
      <c r="C33" s="18"/>
      <c r="L33" s="2"/>
      <c r="M33" s="99">
        <f t="shared" si="0"/>
        <v>0</v>
      </c>
      <c r="N33" s="2"/>
    </row>
    <row r="34" spans="1:14" x14ac:dyDescent="0.25">
      <c r="A34" s="7"/>
      <c r="B34" s="7"/>
      <c r="C34" s="18"/>
      <c r="L34" s="2"/>
      <c r="M34" s="99">
        <f t="shared" si="0"/>
        <v>0</v>
      </c>
      <c r="N34" s="2"/>
    </row>
    <row r="35" spans="1:14" x14ac:dyDescent="0.25">
      <c r="A35" s="7"/>
      <c r="B35" s="7"/>
      <c r="C35" s="18"/>
      <c r="L35" s="2"/>
      <c r="M35" s="99">
        <f t="shared" si="0"/>
        <v>0</v>
      </c>
      <c r="N35" s="2"/>
    </row>
    <row r="36" spans="1:14" x14ac:dyDescent="0.25">
      <c r="A36" s="7"/>
      <c r="B36" s="7"/>
      <c r="C36" s="18"/>
      <c r="L36" s="2"/>
      <c r="M36" s="99">
        <f t="shared" si="0"/>
        <v>0</v>
      </c>
      <c r="N36" s="2"/>
    </row>
    <row r="37" spans="1:14" x14ac:dyDescent="0.25">
      <c r="A37" s="7"/>
      <c r="B37" s="7"/>
      <c r="C37" s="18"/>
      <c r="L37" s="2"/>
      <c r="M37" s="99">
        <f t="shared" si="0"/>
        <v>0</v>
      </c>
      <c r="N37" s="2"/>
    </row>
    <row r="38" spans="1:14" x14ac:dyDescent="0.25">
      <c r="A38" s="7"/>
      <c r="B38" s="7"/>
      <c r="C38" s="18"/>
      <c r="L38" s="2"/>
      <c r="M38" s="99">
        <f t="shared" si="0"/>
        <v>0</v>
      </c>
      <c r="N38" s="2"/>
    </row>
    <row r="39" spans="1:14" x14ac:dyDescent="0.25">
      <c r="A39" s="7"/>
      <c r="B39" s="7"/>
      <c r="C39" s="18"/>
      <c r="L39" s="2"/>
      <c r="M39" s="99">
        <f t="shared" si="0"/>
        <v>0</v>
      </c>
      <c r="N39" s="2"/>
    </row>
    <row r="40" spans="1:14" x14ac:dyDescent="0.25">
      <c r="A40" s="7"/>
      <c r="B40" s="7"/>
      <c r="C40" s="18"/>
      <c r="L40" s="2"/>
      <c r="M40" s="99">
        <f t="shared" si="0"/>
        <v>0</v>
      </c>
      <c r="N40" s="2"/>
    </row>
    <row r="41" spans="1:14" x14ac:dyDescent="0.25">
      <c r="A41" s="7"/>
      <c r="B41" s="7"/>
      <c r="C41" s="18"/>
      <c r="L41" s="2"/>
      <c r="M41" s="99">
        <f t="shared" si="0"/>
        <v>0</v>
      </c>
      <c r="N41" s="2"/>
    </row>
    <row r="42" spans="1:14" x14ac:dyDescent="0.25">
      <c r="A42" s="7"/>
      <c r="B42" s="7"/>
      <c r="C42" s="18"/>
      <c r="L42" s="2"/>
      <c r="M42" s="99">
        <f t="shared" si="0"/>
        <v>0</v>
      </c>
      <c r="N42" s="2"/>
    </row>
    <row r="43" spans="1:14" x14ac:dyDescent="0.25">
      <c r="A43" s="7"/>
      <c r="B43" s="7"/>
      <c r="C43" s="18"/>
      <c r="L43" s="2"/>
      <c r="M43" s="99">
        <f t="shared" si="0"/>
        <v>0</v>
      </c>
      <c r="N43" s="2"/>
    </row>
    <row r="44" spans="1:14" x14ac:dyDescent="0.25">
      <c r="A44" s="7"/>
      <c r="B44" s="7"/>
      <c r="C44" s="18"/>
      <c r="L44" s="2"/>
      <c r="M44" s="99">
        <f t="shared" si="0"/>
        <v>0</v>
      </c>
      <c r="N44" s="2"/>
    </row>
    <row r="45" spans="1:14" x14ac:dyDescent="0.25">
      <c r="A45" s="7"/>
      <c r="B45" s="7"/>
      <c r="C45" s="18"/>
      <c r="L45" s="2"/>
      <c r="M45" s="99">
        <f t="shared" si="0"/>
        <v>0</v>
      </c>
      <c r="N45" s="2"/>
    </row>
    <row r="46" spans="1:14" x14ac:dyDescent="0.25">
      <c r="A46" s="7"/>
      <c r="B46" s="7"/>
      <c r="C46" s="18"/>
      <c r="L46" s="2"/>
      <c r="M46" s="99">
        <f t="shared" si="0"/>
        <v>0</v>
      </c>
      <c r="N46" s="2"/>
    </row>
    <row r="47" spans="1:14" x14ac:dyDescent="0.25">
      <c r="A47" s="7"/>
      <c r="B47" s="7"/>
      <c r="C47" s="18"/>
      <c r="L47" s="2"/>
      <c r="M47" s="99">
        <f t="shared" si="0"/>
        <v>0</v>
      </c>
      <c r="N47" s="2"/>
    </row>
    <row r="48" spans="1:14" x14ac:dyDescent="0.25">
      <c r="A48" s="7"/>
      <c r="B48" s="7"/>
      <c r="C48" s="18"/>
      <c r="L48" s="2"/>
      <c r="M48" s="99">
        <f t="shared" si="0"/>
        <v>0</v>
      </c>
      <c r="N48" s="2"/>
    </row>
    <row r="49" spans="1:14" x14ac:dyDescent="0.25">
      <c r="A49" s="7"/>
      <c r="B49" s="7"/>
      <c r="C49" s="18"/>
      <c r="L49" s="2"/>
      <c r="M49" s="99">
        <f t="shared" si="0"/>
        <v>0</v>
      </c>
      <c r="N49" s="2"/>
    </row>
    <row r="50" spans="1:14" x14ac:dyDescent="0.25">
      <c r="A50" s="7"/>
      <c r="B50" s="7"/>
      <c r="C50" s="18"/>
      <c r="L50" s="2"/>
      <c r="M50" s="99">
        <f t="shared" si="0"/>
        <v>0</v>
      </c>
      <c r="N50" s="2"/>
    </row>
    <row r="51" spans="1:14" x14ac:dyDescent="0.25">
      <c r="A51" s="7"/>
      <c r="B51" s="7"/>
      <c r="C51" s="18"/>
      <c r="L51" s="2"/>
      <c r="M51" s="99">
        <f t="shared" si="0"/>
        <v>0</v>
      </c>
      <c r="N51" s="2"/>
    </row>
    <row r="52" spans="1:14" x14ac:dyDescent="0.25">
      <c r="A52" s="7"/>
      <c r="B52" s="7"/>
      <c r="C52" s="18"/>
      <c r="L52" s="2"/>
      <c r="M52" s="99">
        <f t="shared" si="0"/>
        <v>0</v>
      </c>
      <c r="N52" s="2"/>
    </row>
    <row r="53" spans="1:14" x14ac:dyDescent="0.25">
      <c r="A53" s="7"/>
      <c r="B53" s="7"/>
      <c r="C53" s="18"/>
      <c r="L53" s="2"/>
      <c r="M53" s="99">
        <f t="shared" si="0"/>
        <v>0</v>
      </c>
      <c r="N53" s="2"/>
    </row>
    <row r="54" spans="1:14" x14ac:dyDescent="0.25">
      <c r="A54" s="7"/>
      <c r="B54" s="7"/>
      <c r="C54" s="18"/>
      <c r="L54" s="2"/>
      <c r="M54" s="99">
        <f t="shared" si="0"/>
        <v>0</v>
      </c>
      <c r="N54" s="2"/>
    </row>
    <row r="55" spans="1:14" x14ac:dyDescent="0.25">
      <c r="A55" s="7"/>
      <c r="B55" s="7"/>
      <c r="C55" s="18"/>
      <c r="L55" s="2"/>
      <c r="M55" s="99">
        <f t="shared" si="0"/>
        <v>0</v>
      </c>
      <c r="N55" s="2"/>
    </row>
    <row r="56" spans="1:14" x14ac:dyDescent="0.25">
      <c r="A56" s="7"/>
      <c r="B56" s="7"/>
      <c r="C56" s="18"/>
      <c r="L56" s="2"/>
      <c r="M56" s="99">
        <f t="shared" si="0"/>
        <v>0</v>
      </c>
      <c r="N56" s="2"/>
    </row>
    <row r="57" spans="1:14" x14ac:dyDescent="0.25">
      <c r="A57" s="7"/>
      <c r="B57" s="7"/>
      <c r="C57" s="18"/>
      <c r="L57" s="2"/>
      <c r="M57" s="99">
        <f t="shared" si="0"/>
        <v>0</v>
      </c>
      <c r="N57" s="2"/>
    </row>
    <row r="58" spans="1:14" x14ac:dyDescent="0.25">
      <c r="A58" s="7"/>
      <c r="B58" s="7"/>
      <c r="C58" s="18"/>
      <c r="L58" s="2"/>
      <c r="M58" s="99">
        <f t="shared" si="0"/>
        <v>0</v>
      </c>
      <c r="N58" s="2"/>
    </row>
    <row r="59" spans="1:14" x14ac:dyDescent="0.25">
      <c r="A59" s="7"/>
      <c r="B59" s="7"/>
      <c r="C59" s="18"/>
      <c r="L59" s="2"/>
      <c r="M59" s="99">
        <f t="shared" si="0"/>
        <v>0</v>
      </c>
      <c r="N59" s="2"/>
    </row>
    <row r="60" spans="1:14" x14ac:dyDescent="0.25">
      <c r="A60" s="7"/>
      <c r="B60" s="7"/>
      <c r="C60" s="18"/>
      <c r="L60" s="2"/>
      <c r="M60" s="99">
        <f t="shared" si="0"/>
        <v>0</v>
      </c>
      <c r="N60" s="2"/>
    </row>
    <row r="61" spans="1:14" x14ac:dyDescent="0.25">
      <c r="A61" s="7"/>
      <c r="B61" s="7"/>
      <c r="C61" s="18"/>
      <c r="L61" s="2"/>
      <c r="M61" s="99">
        <f t="shared" si="0"/>
        <v>0</v>
      </c>
      <c r="N61" s="2"/>
    </row>
    <row r="62" spans="1:14" x14ac:dyDescent="0.25">
      <c r="A62" s="7"/>
      <c r="B62" s="7"/>
      <c r="C62" s="18"/>
      <c r="L62" s="2"/>
      <c r="M62" s="99">
        <f t="shared" si="0"/>
        <v>0</v>
      </c>
      <c r="N62" s="2"/>
    </row>
    <row r="63" spans="1:14" x14ac:dyDescent="0.25">
      <c r="A63" s="7"/>
      <c r="B63" s="7"/>
      <c r="C63" s="18"/>
      <c r="L63" s="2"/>
      <c r="M63" s="99">
        <f t="shared" si="0"/>
        <v>0</v>
      </c>
      <c r="N63" s="2"/>
    </row>
    <row r="64" spans="1:14" x14ac:dyDescent="0.25">
      <c r="A64" s="7"/>
      <c r="B64" s="7"/>
      <c r="C64" s="18"/>
      <c r="L64" s="2"/>
      <c r="M64" s="99">
        <f t="shared" si="0"/>
        <v>0</v>
      </c>
      <c r="N64" s="2"/>
    </row>
    <row r="65" spans="1:14" x14ac:dyDescent="0.25">
      <c r="A65" s="7"/>
      <c r="B65" s="7"/>
      <c r="C65" s="18"/>
      <c r="L65" s="2"/>
      <c r="M65" s="99">
        <f t="shared" si="0"/>
        <v>0</v>
      </c>
      <c r="N65" s="2"/>
    </row>
    <row r="66" spans="1:14" x14ac:dyDescent="0.25">
      <c r="A66" s="7"/>
      <c r="B66" s="7"/>
      <c r="C66" s="18"/>
      <c r="L66" s="2"/>
      <c r="M66" s="99">
        <f t="shared" si="0"/>
        <v>0</v>
      </c>
      <c r="N66" s="2"/>
    </row>
    <row r="67" spans="1:14" x14ac:dyDescent="0.25">
      <c r="A67" s="7"/>
      <c r="B67" s="7"/>
      <c r="C67" s="18"/>
      <c r="L67" s="2"/>
      <c r="M67" s="99">
        <f t="shared" si="0"/>
        <v>0</v>
      </c>
      <c r="N67" s="2"/>
    </row>
    <row r="68" spans="1:14" x14ac:dyDescent="0.25">
      <c r="A68" s="7"/>
      <c r="B68" s="7"/>
      <c r="C68" s="18"/>
      <c r="L68" s="2"/>
      <c r="M68" s="99">
        <f t="shared" si="0"/>
        <v>0</v>
      </c>
      <c r="N68" s="2"/>
    </row>
    <row r="69" spans="1:14" x14ac:dyDescent="0.25">
      <c r="A69" s="7"/>
      <c r="B69" s="7"/>
      <c r="C69" s="18"/>
      <c r="L69" s="2"/>
      <c r="M69" s="99">
        <f t="shared" si="0"/>
        <v>0</v>
      </c>
      <c r="N69" s="2"/>
    </row>
    <row r="70" spans="1:14" x14ac:dyDescent="0.25">
      <c r="A70" s="7"/>
      <c r="B70" s="7"/>
      <c r="C70" s="18"/>
      <c r="L70" s="2"/>
      <c r="M70" s="99">
        <f t="shared" si="0"/>
        <v>0</v>
      </c>
      <c r="N70" s="2"/>
    </row>
    <row r="71" spans="1:14" x14ac:dyDescent="0.25">
      <c r="A71" s="7"/>
      <c r="B71" s="7"/>
      <c r="C71" s="18"/>
      <c r="L71" s="2"/>
      <c r="M71" s="99">
        <f t="shared" si="0"/>
        <v>0</v>
      </c>
      <c r="N71" s="2"/>
    </row>
    <row r="72" spans="1:14" x14ac:dyDescent="0.25">
      <c r="A72" s="7"/>
      <c r="B72" s="7"/>
      <c r="C72" s="18"/>
      <c r="L72" s="2"/>
      <c r="M72" s="99">
        <f t="shared" ref="M72:M131" si="1">L72-B72</f>
        <v>0</v>
      </c>
      <c r="N72" s="2"/>
    </row>
    <row r="73" spans="1:14" x14ac:dyDescent="0.25">
      <c r="A73" s="7"/>
      <c r="B73" s="7"/>
      <c r="C73" s="18"/>
      <c r="L73" s="2"/>
      <c r="M73" s="99">
        <f t="shared" si="1"/>
        <v>0</v>
      </c>
      <c r="N73" s="2"/>
    </row>
    <row r="74" spans="1:14" x14ac:dyDescent="0.25">
      <c r="A74" s="7"/>
      <c r="B74" s="7"/>
      <c r="C74" s="18"/>
      <c r="L74" s="2"/>
      <c r="M74" s="99">
        <f t="shared" si="1"/>
        <v>0</v>
      </c>
      <c r="N74" s="2"/>
    </row>
    <row r="75" spans="1:14" x14ac:dyDescent="0.25">
      <c r="A75" s="7"/>
      <c r="B75" s="7"/>
      <c r="C75" s="18"/>
      <c r="L75" s="2"/>
      <c r="M75" s="99">
        <f t="shared" si="1"/>
        <v>0</v>
      </c>
      <c r="N75" s="2"/>
    </row>
    <row r="76" spans="1:14" x14ac:dyDescent="0.25">
      <c r="A76" s="7"/>
      <c r="B76" s="7"/>
      <c r="C76" s="18"/>
      <c r="L76" s="2"/>
      <c r="M76" s="99">
        <f t="shared" si="1"/>
        <v>0</v>
      </c>
      <c r="N76" s="2"/>
    </row>
    <row r="77" spans="1:14" x14ac:dyDescent="0.25">
      <c r="A77" s="7"/>
      <c r="B77" s="7"/>
      <c r="C77" s="18"/>
      <c r="L77" s="2"/>
      <c r="M77" s="99">
        <f t="shared" si="1"/>
        <v>0</v>
      </c>
      <c r="N77" s="2"/>
    </row>
    <row r="78" spans="1:14" x14ac:dyDescent="0.25">
      <c r="A78" s="7"/>
      <c r="B78" s="7"/>
      <c r="C78" s="18"/>
      <c r="L78" s="2"/>
      <c r="M78" s="99">
        <f t="shared" si="1"/>
        <v>0</v>
      </c>
      <c r="N78" s="2"/>
    </row>
    <row r="79" spans="1:14" x14ac:dyDescent="0.25">
      <c r="A79" s="7"/>
      <c r="B79" s="7"/>
      <c r="C79" s="18"/>
      <c r="L79" s="2"/>
      <c r="M79" s="99">
        <f t="shared" si="1"/>
        <v>0</v>
      </c>
      <c r="N79" s="2"/>
    </row>
    <row r="80" spans="1:14" x14ac:dyDescent="0.25">
      <c r="A80" s="7"/>
      <c r="B80" s="7"/>
      <c r="C80" s="18"/>
      <c r="L80" s="2"/>
      <c r="M80" s="99">
        <f t="shared" si="1"/>
        <v>0</v>
      </c>
      <c r="N80" s="2"/>
    </row>
    <row r="81" spans="1:14" x14ac:dyDescent="0.25">
      <c r="A81" s="7"/>
      <c r="B81" s="7"/>
      <c r="C81" s="18"/>
      <c r="L81" s="2"/>
      <c r="M81" s="99">
        <f t="shared" si="1"/>
        <v>0</v>
      </c>
      <c r="N81" s="2"/>
    </row>
    <row r="82" spans="1:14" x14ac:dyDescent="0.25">
      <c r="A82" s="7"/>
      <c r="B82" s="7"/>
      <c r="C82" s="18"/>
      <c r="L82" s="2"/>
      <c r="M82" s="99">
        <f t="shared" si="1"/>
        <v>0</v>
      </c>
      <c r="N82" s="2"/>
    </row>
    <row r="83" spans="1:14" x14ac:dyDescent="0.25">
      <c r="A83" s="7"/>
      <c r="B83" s="7"/>
      <c r="C83" s="18"/>
      <c r="L83" s="2"/>
      <c r="M83" s="99">
        <f t="shared" si="1"/>
        <v>0</v>
      </c>
      <c r="N83" s="2"/>
    </row>
    <row r="84" spans="1:14" x14ac:dyDescent="0.25">
      <c r="A84" s="7"/>
      <c r="B84" s="7"/>
      <c r="C84" s="18"/>
      <c r="L84" s="2"/>
      <c r="M84" s="99">
        <f t="shared" si="1"/>
        <v>0</v>
      </c>
      <c r="N84" s="2"/>
    </row>
    <row r="85" spans="1:14" x14ac:dyDescent="0.25">
      <c r="A85" s="7"/>
      <c r="B85" s="7"/>
      <c r="C85" s="18"/>
      <c r="L85" s="2"/>
      <c r="M85" s="99">
        <f t="shared" si="1"/>
        <v>0</v>
      </c>
      <c r="N85" s="2"/>
    </row>
    <row r="86" spans="1:14" x14ac:dyDescent="0.25">
      <c r="A86" s="7"/>
      <c r="B86" s="7"/>
      <c r="C86" s="18"/>
      <c r="L86" s="2"/>
      <c r="M86" s="99">
        <f t="shared" si="1"/>
        <v>0</v>
      </c>
      <c r="N86" s="2"/>
    </row>
    <row r="87" spans="1:14" x14ac:dyDescent="0.25">
      <c r="A87" s="7"/>
      <c r="B87" s="7"/>
      <c r="C87" s="18"/>
      <c r="L87" s="2"/>
      <c r="M87" s="99">
        <f t="shared" si="1"/>
        <v>0</v>
      </c>
      <c r="N87" s="2"/>
    </row>
    <row r="88" spans="1:14" x14ac:dyDescent="0.25">
      <c r="A88" s="7"/>
      <c r="B88" s="7"/>
      <c r="C88" s="18"/>
      <c r="L88" s="2"/>
      <c r="M88" s="99">
        <f t="shared" si="1"/>
        <v>0</v>
      </c>
      <c r="N88" s="2"/>
    </row>
    <row r="89" spans="1:14" x14ac:dyDescent="0.25">
      <c r="A89" s="7"/>
      <c r="B89" s="7"/>
      <c r="C89" s="18"/>
      <c r="L89" s="2"/>
      <c r="M89" s="99">
        <f t="shared" si="1"/>
        <v>0</v>
      </c>
      <c r="N89" s="2"/>
    </row>
    <row r="90" spans="1:14" x14ac:dyDescent="0.25">
      <c r="A90" s="7"/>
      <c r="B90" s="7"/>
      <c r="C90" s="18"/>
      <c r="L90" s="2"/>
      <c r="M90" s="99">
        <f t="shared" si="1"/>
        <v>0</v>
      </c>
      <c r="N90" s="2"/>
    </row>
    <row r="91" spans="1:14" x14ac:dyDescent="0.25">
      <c r="A91" s="7"/>
      <c r="B91" s="7"/>
      <c r="C91" s="18"/>
      <c r="L91" s="2"/>
      <c r="M91" s="99">
        <f t="shared" si="1"/>
        <v>0</v>
      </c>
      <c r="N91" s="2"/>
    </row>
    <row r="92" spans="1:14" x14ac:dyDescent="0.25">
      <c r="A92" s="7"/>
      <c r="B92" s="7"/>
      <c r="C92" s="18"/>
      <c r="L92" s="2"/>
      <c r="M92" s="99">
        <f t="shared" si="1"/>
        <v>0</v>
      </c>
      <c r="N92" s="2"/>
    </row>
    <row r="93" spans="1:14" x14ac:dyDescent="0.25">
      <c r="A93" s="7"/>
      <c r="B93" s="7"/>
      <c r="C93" s="18"/>
      <c r="L93" s="2"/>
      <c r="M93" s="99">
        <f t="shared" si="1"/>
        <v>0</v>
      </c>
      <c r="N93" s="2"/>
    </row>
    <row r="94" spans="1:14" x14ac:dyDescent="0.25">
      <c r="A94" s="7"/>
      <c r="B94" s="7"/>
      <c r="C94" s="18"/>
      <c r="L94" s="2"/>
      <c r="M94" s="99">
        <f t="shared" si="1"/>
        <v>0</v>
      </c>
      <c r="N94" s="2"/>
    </row>
    <row r="95" spans="1:14" x14ac:dyDescent="0.25">
      <c r="A95" s="7"/>
      <c r="B95" s="7"/>
      <c r="C95" s="18"/>
      <c r="L95" s="2"/>
      <c r="M95" s="99">
        <f t="shared" si="1"/>
        <v>0</v>
      </c>
      <c r="N95" s="2"/>
    </row>
    <row r="96" spans="1:14" x14ac:dyDescent="0.25">
      <c r="A96" s="7"/>
      <c r="B96" s="7"/>
      <c r="C96" s="18"/>
      <c r="L96" s="2"/>
      <c r="M96" s="99">
        <f t="shared" si="1"/>
        <v>0</v>
      </c>
      <c r="N96" s="2"/>
    </row>
    <row r="97" spans="1:14" x14ac:dyDescent="0.25">
      <c r="A97" s="7"/>
      <c r="B97" s="7"/>
      <c r="C97" s="18"/>
      <c r="L97" s="2"/>
      <c r="M97" s="99">
        <f t="shared" si="1"/>
        <v>0</v>
      </c>
      <c r="N97" s="2"/>
    </row>
    <row r="98" spans="1:14" x14ac:dyDescent="0.25">
      <c r="A98" s="7"/>
      <c r="B98" s="7"/>
      <c r="C98" s="18"/>
      <c r="L98" s="2"/>
      <c r="M98" s="99">
        <f t="shared" si="1"/>
        <v>0</v>
      </c>
      <c r="N98" s="2"/>
    </row>
    <row r="99" spans="1:14" x14ac:dyDescent="0.25">
      <c r="A99" s="7"/>
      <c r="B99" s="7"/>
      <c r="C99" s="18"/>
      <c r="L99" s="2"/>
      <c r="M99" s="99">
        <f t="shared" si="1"/>
        <v>0</v>
      </c>
      <c r="N99" s="2"/>
    </row>
    <row r="100" spans="1:14" x14ac:dyDescent="0.25">
      <c r="A100" s="7"/>
      <c r="B100" s="7"/>
      <c r="C100" s="18"/>
      <c r="L100" s="2"/>
      <c r="M100" s="99">
        <f t="shared" si="1"/>
        <v>0</v>
      </c>
      <c r="N100" s="2"/>
    </row>
    <row r="101" spans="1:14" x14ac:dyDescent="0.25">
      <c r="A101" s="7"/>
      <c r="B101" s="7"/>
      <c r="C101" s="18"/>
      <c r="L101" s="2"/>
      <c r="M101" s="99">
        <f t="shared" si="1"/>
        <v>0</v>
      </c>
      <c r="N101" s="2"/>
    </row>
    <row r="102" spans="1:14" x14ac:dyDescent="0.25">
      <c r="A102" s="7"/>
      <c r="B102" s="7"/>
      <c r="C102" s="18"/>
      <c r="L102" s="2"/>
      <c r="M102" s="99">
        <f t="shared" si="1"/>
        <v>0</v>
      </c>
      <c r="N102" s="2"/>
    </row>
    <row r="103" spans="1:14" x14ac:dyDescent="0.25">
      <c r="A103" s="7"/>
      <c r="B103" s="7"/>
      <c r="C103" s="18"/>
      <c r="L103" s="2"/>
      <c r="M103" s="99">
        <f t="shared" si="1"/>
        <v>0</v>
      </c>
      <c r="N103" s="2"/>
    </row>
    <row r="104" spans="1:14" x14ac:dyDescent="0.25">
      <c r="A104" s="7"/>
      <c r="B104" s="7"/>
      <c r="C104" s="18"/>
      <c r="L104" s="2"/>
      <c r="M104" s="99">
        <f t="shared" si="1"/>
        <v>0</v>
      </c>
      <c r="N104" s="2"/>
    </row>
    <row r="105" spans="1:14" x14ac:dyDescent="0.25">
      <c r="A105" s="7"/>
      <c r="B105" s="7"/>
      <c r="C105" s="18"/>
      <c r="L105" s="2"/>
      <c r="M105" s="99">
        <f t="shared" si="1"/>
        <v>0</v>
      </c>
      <c r="N105" s="2"/>
    </row>
    <row r="106" spans="1:14" x14ac:dyDescent="0.25">
      <c r="A106" s="7"/>
      <c r="B106" s="7"/>
      <c r="C106" s="18"/>
      <c r="L106" s="2"/>
      <c r="M106" s="99">
        <f t="shared" si="1"/>
        <v>0</v>
      </c>
      <c r="N106" s="2"/>
    </row>
    <row r="107" spans="1:14" x14ac:dyDescent="0.25">
      <c r="A107" s="7"/>
      <c r="B107" s="7"/>
      <c r="C107" s="18"/>
      <c r="L107" s="2"/>
      <c r="M107" s="99">
        <f t="shared" si="1"/>
        <v>0</v>
      </c>
      <c r="N107" s="2"/>
    </row>
    <row r="108" spans="1:14" x14ac:dyDescent="0.25">
      <c r="A108" s="7"/>
      <c r="B108" s="7"/>
      <c r="C108" s="18"/>
      <c r="L108" s="2"/>
      <c r="M108" s="99">
        <f t="shared" si="1"/>
        <v>0</v>
      </c>
      <c r="N108" s="2"/>
    </row>
    <row r="109" spans="1:14" x14ac:dyDescent="0.25">
      <c r="A109" s="7"/>
      <c r="B109" s="7"/>
      <c r="C109" s="18"/>
      <c r="L109" s="2"/>
      <c r="M109" s="99">
        <f t="shared" si="1"/>
        <v>0</v>
      </c>
      <c r="N109" s="2"/>
    </row>
    <row r="110" spans="1:14" x14ac:dyDescent="0.25">
      <c r="A110" s="7"/>
      <c r="B110" s="7"/>
      <c r="C110" s="18"/>
      <c r="L110" s="2"/>
      <c r="M110" s="99">
        <f t="shared" si="1"/>
        <v>0</v>
      </c>
      <c r="N110" s="2"/>
    </row>
    <row r="111" spans="1:14" x14ac:dyDescent="0.25">
      <c r="A111" s="7"/>
      <c r="B111" s="7"/>
      <c r="C111" s="18"/>
      <c r="L111" s="2"/>
      <c r="M111" s="99">
        <f t="shared" si="1"/>
        <v>0</v>
      </c>
      <c r="N111" s="2"/>
    </row>
    <row r="112" spans="1:14" x14ac:dyDescent="0.25">
      <c r="A112" s="7"/>
      <c r="B112" s="7"/>
      <c r="C112" s="18"/>
      <c r="L112" s="2"/>
      <c r="M112" s="99">
        <f t="shared" si="1"/>
        <v>0</v>
      </c>
      <c r="N112" s="2"/>
    </row>
    <row r="113" spans="1:14" x14ac:dyDescent="0.25">
      <c r="A113" s="7"/>
      <c r="B113" s="7"/>
      <c r="C113" s="18"/>
      <c r="L113" s="2"/>
      <c r="M113" s="99">
        <f t="shared" si="1"/>
        <v>0</v>
      </c>
      <c r="N113" s="2"/>
    </row>
    <row r="114" spans="1:14" x14ac:dyDescent="0.25">
      <c r="A114" s="7"/>
      <c r="B114" s="7"/>
      <c r="C114" s="18"/>
      <c r="L114" s="2"/>
      <c r="M114" s="99">
        <f t="shared" si="1"/>
        <v>0</v>
      </c>
      <c r="N114" s="2"/>
    </row>
    <row r="115" spans="1:14" x14ac:dyDescent="0.25">
      <c r="A115" s="7"/>
      <c r="B115" s="7"/>
      <c r="C115" s="18"/>
      <c r="L115" s="2"/>
      <c r="M115" s="99">
        <f t="shared" si="1"/>
        <v>0</v>
      </c>
      <c r="N115" s="2"/>
    </row>
    <row r="116" spans="1:14" x14ac:dyDescent="0.25">
      <c r="A116" s="7"/>
      <c r="B116" s="7"/>
      <c r="C116" s="18"/>
      <c r="L116" s="2"/>
      <c r="M116" s="99">
        <f t="shared" si="1"/>
        <v>0</v>
      </c>
      <c r="N116" s="2"/>
    </row>
    <row r="117" spans="1:14" x14ac:dyDescent="0.25">
      <c r="A117" s="7"/>
      <c r="B117" s="7"/>
      <c r="C117" s="18"/>
      <c r="L117" s="2"/>
      <c r="M117" s="99">
        <f t="shared" si="1"/>
        <v>0</v>
      </c>
      <c r="N117" s="2"/>
    </row>
    <row r="118" spans="1:14" x14ac:dyDescent="0.25">
      <c r="A118" s="7"/>
      <c r="B118" s="7"/>
      <c r="C118" s="18"/>
      <c r="L118" s="2"/>
      <c r="M118" s="99">
        <f t="shared" si="1"/>
        <v>0</v>
      </c>
      <c r="N118" s="2"/>
    </row>
    <row r="119" spans="1:14" x14ac:dyDescent="0.25">
      <c r="A119" s="7"/>
      <c r="B119" s="7"/>
      <c r="C119" s="18"/>
      <c r="L119" s="2"/>
      <c r="M119" s="99">
        <f t="shared" si="1"/>
        <v>0</v>
      </c>
      <c r="N119" s="2"/>
    </row>
    <row r="120" spans="1:14" x14ac:dyDescent="0.25">
      <c r="A120" s="7"/>
      <c r="B120" s="7"/>
      <c r="C120" s="18"/>
      <c r="L120" s="2"/>
      <c r="M120" s="99">
        <f t="shared" si="1"/>
        <v>0</v>
      </c>
      <c r="N120" s="2"/>
    </row>
    <row r="121" spans="1:14" x14ac:dyDescent="0.25">
      <c r="A121" s="7"/>
      <c r="B121" s="7"/>
      <c r="C121" s="18"/>
      <c r="L121" s="2"/>
      <c r="M121" s="99">
        <f t="shared" si="1"/>
        <v>0</v>
      </c>
      <c r="N121" s="2"/>
    </row>
    <row r="122" spans="1:14" x14ac:dyDescent="0.25">
      <c r="A122" s="7"/>
      <c r="B122" s="7"/>
      <c r="C122" s="18"/>
      <c r="L122" s="2"/>
      <c r="M122" s="99">
        <f t="shared" si="1"/>
        <v>0</v>
      </c>
      <c r="N122" s="2"/>
    </row>
    <row r="123" spans="1:14" x14ac:dyDescent="0.25">
      <c r="A123" s="7"/>
      <c r="B123" s="7"/>
      <c r="C123" s="18"/>
      <c r="L123" s="2"/>
      <c r="M123" s="99">
        <f t="shared" si="1"/>
        <v>0</v>
      </c>
      <c r="N123" s="2"/>
    </row>
    <row r="124" spans="1:14" x14ac:dyDescent="0.25">
      <c r="A124" s="7"/>
      <c r="B124" s="7"/>
      <c r="C124" s="18"/>
      <c r="L124" s="2"/>
      <c r="M124" s="99">
        <f t="shared" si="1"/>
        <v>0</v>
      </c>
      <c r="N124" s="2"/>
    </row>
    <row r="125" spans="1:14" x14ac:dyDescent="0.25">
      <c r="A125" s="7"/>
      <c r="B125" s="7"/>
      <c r="C125" s="18"/>
      <c r="L125" s="2"/>
      <c r="M125" s="99">
        <f t="shared" si="1"/>
        <v>0</v>
      </c>
      <c r="N125" s="2"/>
    </row>
    <row r="126" spans="1:14" x14ac:dyDescent="0.25">
      <c r="A126" s="7"/>
      <c r="B126" s="7"/>
      <c r="C126" s="18"/>
      <c r="L126" s="2"/>
      <c r="M126" s="99">
        <f t="shared" si="1"/>
        <v>0</v>
      </c>
      <c r="N126" s="2"/>
    </row>
    <row r="127" spans="1:14" x14ac:dyDescent="0.25">
      <c r="A127" s="7"/>
      <c r="B127" s="7"/>
      <c r="C127" s="18"/>
      <c r="L127" s="2"/>
      <c r="M127" s="99">
        <f t="shared" si="1"/>
        <v>0</v>
      </c>
      <c r="N127" s="2"/>
    </row>
    <row r="128" spans="1:14" x14ac:dyDescent="0.25">
      <c r="A128" s="7"/>
      <c r="B128" s="7"/>
      <c r="C128" s="18"/>
      <c r="L128" s="2"/>
      <c r="M128" s="99">
        <f t="shared" si="1"/>
        <v>0</v>
      </c>
      <c r="N128" s="2"/>
    </row>
    <row r="129" spans="1:22" x14ac:dyDescent="0.25">
      <c r="A129" s="7"/>
      <c r="B129" s="7"/>
      <c r="C129" s="18"/>
      <c r="L129" s="2"/>
      <c r="M129" s="99">
        <f t="shared" si="1"/>
        <v>0</v>
      </c>
      <c r="N129" s="2"/>
    </row>
    <row r="130" spans="1:22" x14ac:dyDescent="0.25">
      <c r="A130" s="7"/>
      <c r="B130" s="7"/>
      <c r="C130" s="18"/>
      <c r="L130" s="2"/>
      <c r="M130" s="99">
        <f t="shared" si="1"/>
        <v>0</v>
      </c>
      <c r="N130" s="2"/>
    </row>
    <row r="131" spans="1:22" x14ac:dyDescent="0.25">
      <c r="A131" s="7"/>
      <c r="B131" s="7"/>
      <c r="C131" s="18"/>
      <c r="L131" s="2"/>
      <c r="M131" s="99">
        <f t="shared" si="1"/>
        <v>0</v>
      </c>
      <c r="N131" s="2"/>
    </row>
    <row r="132" spans="1:22" x14ac:dyDescent="0.25">
      <c r="A132" s="7"/>
      <c r="B132" s="7"/>
      <c r="C132" s="18"/>
      <c r="L132" s="2"/>
      <c r="M132" s="99">
        <f t="shared" ref="M132:M133" si="2">L132-B132</f>
        <v>0</v>
      </c>
      <c r="N132" s="2"/>
    </row>
    <row r="133" spans="1:22" x14ac:dyDescent="0.25">
      <c r="A133" s="7"/>
      <c r="B133" s="7"/>
      <c r="C133" s="18"/>
      <c r="L133" s="2"/>
      <c r="M133" s="99">
        <f t="shared" si="2"/>
        <v>0</v>
      </c>
      <c r="N133" s="2"/>
    </row>
    <row r="134" spans="1:22" x14ac:dyDescent="0.25">
      <c r="A134" s="81" t="s">
        <v>53</v>
      </c>
      <c r="B134" s="81"/>
      <c r="C134" s="81"/>
      <c r="D134" s="81"/>
      <c r="E134" s="46"/>
      <c r="G134" s="81" t="s">
        <v>53</v>
      </c>
      <c r="H134" s="81"/>
      <c r="I134" s="81"/>
      <c r="J134" s="81"/>
      <c r="L134" s="81" t="s">
        <v>53</v>
      </c>
      <c r="M134" s="81"/>
      <c r="N134" s="81"/>
      <c r="O134" s="81"/>
      <c r="R134" s="81" t="s">
        <v>53</v>
      </c>
      <c r="S134" s="81"/>
      <c r="T134" s="81"/>
      <c r="U134" s="81"/>
      <c r="V134" s="81"/>
    </row>
    <row r="135" spans="1:22" x14ac:dyDescent="0.25">
      <c r="A135" s="8" t="s">
        <v>14</v>
      </c>
      <c r="B135" s="8"/>
      <c r="C135" s="9">
        <f>COUNTA(C6:C134)</f>
        <v>0</v>
      </c>
      <c r="D135" s="9"/>
      <c r="E135" s="9">
        <f>COUNTA(E6:E134)</f>
        <v>0</v>
      </c>
      <c r="F135" s="9"/>
      <c r="G135" s="9"/>
      <c r="H135" s="9"/>
      <c r="I135" s="9"/>
      <c r="J135" s="14"/>
      <c r="K135" s="14"/>
      <c r="L135" s="10"/>
      <c r="M135" s="100">
        <f>AVERAGE(M131:M134)</f>
        <v>0</v>
      </c>
      <c r="N135" s="10"/>
      <c r="O135" s="9">
        <f>COUNTIF(O6:O134,"OUI")</f>
        <v>0</v>
      </c>
      <c r="P135" s="9">
        <f>COUNTIF(P6:P134,"OUI")</f>
        <v>0</v>
      </c>
      <c r="Q135" s="9">
        <f t="shared" ref="Q135:V135" si="3">COUNTIF(Q6:Q134,"OUI")</f>
        <v>0</v>
      </c>
      <c r="R135" s="9">
        <f t="shared" si="3"/>
        <v>0</v>
      </c>
      <c r="S135" s="9">
        <f t="shared" si="3"/>
        <v>0</v>
      </c>
      <c r="T135" s="9">
        <f t="shared" si="3"/>
        <v>0</v>
      </c>
      <c r="U135" s="9">
        <f t="shared" si="3"/>
        <v>0</v>
      </c>
      <c r="V135" s="9">
        <f t="shared" si="3"/>
        <v>0</v>
      </c>
    </row>
    <row r="136" spans="1:22" x14ac:dyDescent="0.25">
      <c r="L136" s="2"/>
      <c r="M136" s="101"/>
      <c r="N136" s="2"/>
    </row>
    <row r="137" spans="1:22" x14ac:dyDescent="0.25">
      <c r="L137" s="2"/>
      <c r="M137" s="101"/>
      <c r="N137" s="2"/>
    </row>
    <row r="138" spans="1:22" x14ac:dyDescent="0.25">
      <c r="L138" s="2"/>
      <c r="M138" s="101"/>
      <c r="N138" s="2"/>
    </row>
    <row r="139" spans="1:22" x14ac:dyDescent="0.25">
      <c r="L139" s="2"/>
      <c r="M139" s="101"/>
      <c r="N139" s="2"/>
    </row>
  </sheetData>
  <mergeCells count="11">
    <mergeCell ref="W4:W5"/>
    <mergeCell ref="E4:I4"/>
    <mergeCell ref="O4:V4"/>
    <mergeCell ref="C1:V1"/>
    <mergeCell ref="B2:D2"/>
    <mergeCell ref="A134:D134"/>
    <mergeCell ref="G134:J134"/>
    <mergeCell ref="L134:O134"/>
    <mergeCell ref="R134:V134"/>
    <mergeCell ref="B4:D4"/>
    <mergeCell ref="J4:N4"/>
  </mergeCells>
  <dataValidations count="8">
    <dataValidation type="list" allowBlank="1" showInputMessage="1" showErrorMessage="1" sqref="D3" xr:uid="{358905BC-E4A5-48C4-B3AC-483665AE5C3C}">
      <formula1>"En cours,Non-intervention,Intervention"</formula1>
    </dataValidation>
    <dataValidation type="list" allowBlank="1" showInputMessage="1" showErrorMessage="1" sqref="J3:K3" xr:uid="{B564C559-76EF-40C9-8B6A-1CE470C5200C}">
      <formula1>"OUI - terrain, OUI - pas terrain, NON"</formula1>
    </dataValidation>
    <dataValidation type="list" allowBlank="1" showInputMessage="1" showErrorMessage="1" sqref="O136:T137 O3:U3 P134:Q134 O5:U133" xr:uid="{5246B65F-20B8-414E-942A-AA507F7F5DCA}">
      <formula1>"OUI,NON"</formula1>
    </dataValidation>
    <dataValidation type="list" allowBlank="1" showInputMessage="1" showErrorMessage="1" sqref="D6:D133" xr:uid="{D02B4C15-5C78-4D86-B97B-118E85B2E350}">
      <formula1>"En cours , Transmise au COMEX - Non-intervention , Transmise au COMEX - Intervention ,Non transmis"</formula1>
    </dataValidation>
    <dataValidation type="list" allowBlank="1" showInputMessage="1" showErrorMessage="1" sqref="F8:F134" xr:uid="{84D1CF19-D199-4F14-8E42-AA12C0AF5B93}">
      <formula1>"M,F"</formula1>
    </dataValidation>
    <dataValidation type="list" allowBlank="1" showInputMessage="1" showErrorMessage="1" sqref="K8:K134" xr:uid="{8A3CB7C6-83AC-445E-922D-A2EB826553A3}">
      <formula1>"OUI , NON"</formula1>
    </dataValidation>
    <dataValidation type="list" allowBlank="1" showInputMessage="1" showErrorMessage="1" sqref="N8:N133" xr:uid="{E2FFF915-70B6-4351-838A-8DE879CA8888}">
      <formula1>"Aucune suite , Transmission au projet RISC , Transmission à autre partenaire financier"</formula1>
    </dataValidation>
    <dataValidation type="date" allowBlank="1" showInputMessage="1" showErrorMessage="1" sqref="L6:L133 B6:B133" xr:uid="{92640C0B-A973-43C9-B0AA-A2BEE60010BA}">
      <formula1>44075</formula1>
      <formula2>45901</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FEE02-0970-4059-ADFB-73772D219ED8}">
  <sheetPr>
    <tabColor theme="1"/>
  </sheetPr>
  <dimension ref="A1:P48"/>
  <sheetViews>
    <sheetView zoomScale="70" zoomScaleNormal="70" workbookViewId="0">
      <selection activeCell="J33" sqref="J33"/>
    </sheetView>
  </sheetViews>
  <sheetFormatPr baseColWidth="10" defaultRowHeight="15" x14ac:dyDescent="0.25"/>
  <cols>
    <col min="1" max="1" width="9.28515625" style="40" customWidth="1"/>
    <col min="2" max="2" width="31.5703125" style="40" customWidth="1"/>
    <col min="3" max="3" width="9.42578125" style="40" customWidth="1"/>
    <col min="4" max="4" width="11.7109375" style="40" customWidth="1"/>
    <col min="5" max="5" width="24" style="40" customWidth="1"/>
    <col min="6" max="6" width="7.5703125" style="40" customWidth="1"/>
    <col min="7" max="7" width="27.85546875" style="40" customWidth="1"/>
    <col min="8" max="8" width="6.140625" style="40" customWidth="1"/>
    <col min="9" max="9" width="8.42578125" style="40" customWidth="1"/>
    <col min="10" max="10" width="8.140625" style="40" customWidth="1"/>
    <col min="11" max="16384" width="11.42578125" style="40"/>
  </cols>
  <sheetData>
    <row r="1" spans="1:16" ht="30.75" customHeight="1" x14ac:dyDescent="0.25">
      <c r="A1" s="95" t="s">
        <v>12</v>
      </c>
      <c r="B1" s="96"/>
      <c r="C1" s="96"/>
      <c r="D1" s="96"/>
      <c r="E1" s="96"/>
      <c r="F1" s="96"/>
      <c r="G1" s="96"/>
      <c r="H1" s="96"/>
      <c r="I1" s="96"/>
      <c r="J1" s="96"/>
      <c r="K1" s="96"/>
      <c r="L1" s="96"/>
      <c r="M1" s="96"/>
      <c r="N1" s="96"/>
      <c r="O1" s="96"/>
      <c r="P1" s="96"/>
    </row>
    <row r="2" spans="1:16" ht="15.75" thickBot="1" x14ac:dyDescent="0.3"/>
    <row r="3" spans="1:16" ht="19.5" thickBot="1" x14ac:dyDescent="0.3">
      <c r="A3" s="83" t="s">
        <v>48</v>
      </c>
      <c r="B3" s="84"/>
      <c r="C3" s="84"/>
      <c r="D3" s="84"/>
      <c r="E3" s="84"/>
      <c r="F3" s="84"/>
      <c r="G3" s="84"/>
      <c r="H3" s="84"/>
      <c r="I3" s="85"/>
    </row>
    <row r="4" spans="1:16" ht="15.75" thickBot="1" x14ac:dyDescent="0.3"/>
    <row r="5" spans="1:16" s="26" customFormat="1" ht="15.75" thickBot="1" x14ac:dyDescent="0.3">
      <c r="B5" s="87" t="s">
        <v>47</v>
      </c>
      <c r="C5" s="88"/>
      <c r="D5" s="24"/>
      <c r="E5" s="24"/>
      <c r="F5" s="24"/>
      <c r="I5" s="25"/>
      <c r="J5" s="25"/>
    </row>
    <row r="6" spans="1:16" s="26" customFormat="1" x14ac:dyDescent="0.25">
      <c r="B6" s="33" t="s">
        <v>30</v>
      </c>
      <c r="C6" s="33">
        <f>'Suivi des alertes reçues'!C135</f>
        <v>0</v>
      </c>
      <c r="D6" s="18"/>
      <c r="E6" s="18"/>
      <c r="F6" s="18"/>
      <c r="G6" s="18"/>
      <c r="H6" s="18"/>
      <c r="I6" s="18"/>
    </row>
    <row r="7" spans="1:16" s="26" customFormat="1" ht="43.5" customHeight="1" x14ac:dyDescent="0.25">
      <c r="B7" s="33" t="s">
        <v>50</v>
      </c>
      <c r="C7" s="38">
        <f>COUNTIF('Suivi des alertes reçues'!K6:K134,"OUI")</f>
        <v>0</v>
      </c>
      <c r="G7" s="18"/>
    </row>
    <row r="8" spans="1:16" s="26" customFormat="1" ht="43.5" customHeight="1" thickBot="1" x14ac:dyDescent="0.3">
      <c r="B8" s="29" t="s">
        <v>51</v>
      </c>
      <c r="C8" s="44">
        <f>COUNTIF('Suivi des alertes reçues'!K6:K134,"NON")</f>
        <v>0</v>
      </c>
      <c r="G8" s="18"/>
    </row>
    <row r="9" spans="1:16" s="26" customFormat="1" ht="15.75" thickBot="1" x14ac:dyDescent="0.3">
      <c r="B9" s="41" t="s">
        <v>41</v>
      </c>
      <c r="C9" s="43">
        <f>SUM(C7:C8)</f>
        <v>0</v>
      </c>
      <c r="D9" s="26" t="b">
        <f>IF(C9=C6,TRUE,FALSE)</f>
        <v>1</v>
      </c>
      <c r="G9" s="18"/>
      <c r="H9" s="18"/>
    </row>
    <row r="10" spans="1:16" s="26" customFormat="1" ht="15.75" thickBot="1" x14ac:dyDescent="0.3">
      <c r="G10" s="18"/>
      <c r="H10" s="18"/>
    </row>
    <row r="11" spans="1:16" s="26" customFormat="1" ht="19.5" thickBot="1" x14ac:dyDescent="0.3">
      <c r="A11" s="83" t="s">
        <v>49</v>
      </c>
      <c r="B11" s="84"/>
      <c r="C11" s="84"/>
      <c r="D11" s="84"/>
      <c r="E11" s="84"/>
      <c r="F11" s="84"/>
      <c r="G11" s="84"/>
      <c r="H11" s="84"/>
      <c r="I11" s="85"/>
    </row>
    <row r="12" spans="1:16" s="26" customFormat="1" ht="15.75" thickBot="1" x14ac:dyDescent="0.3">
      <c r="G12" s="18"/>
      <c r="H12" s="18"/>
    </row>
    <row r="13" spans="1:16" s="26" customFormat="1" ht="15.75" thickBot="1" x14ac:dyDescent="0.3">
      <c r="B13" s="91" t="s">
        <v>37</v>
      </c>
      <c r="C13" s="92"/>
    </row>
    <row r="14" spans="1:16" s="26" customFormat="1" ht="30" x14ac:dyDescent="0.25">
      <c r="B14" s="39" t="s">
        <v>7</v>
      </c>
      <c r="C14" s="39">
        <f>COUNTIF('Suivi des alertes reçues'!O6:O134,"OUI")</f>
        <v>0</v>
      </c>
      <c r="E14" s="27" t="s">
        <v>34</v>
      </c>
      <c r="F14" s="27">
        <f>COUNTIF('Suivi des alertes reçues'!D6:D134,"Non transmise")</f>
        <v>0</v>
      </c>
      <c r="G14" s="18"/>
      <c r="H14" s="18"/>
    </row>
    <row r="15" spans="1:16" s="26" customFormat="1" ht="45" x14ac:dyDescent="0.25">
      <c r="B15" s="35" t="s">
        <v>38</v>
      </c>
      <c r="C15" s="35">
        <f>COUNTIF('Suivi des alertes reçues'!P6:P134,"OUI")</f>
        <v>0</v>
      </c>
      <c r="E15" s="93" t="s">
        <v>35</v>
      </c>
      <c r="F15" s="94">
        <f>COUNTIF('Suivi des alertes reçues'!N6:N134,"Transmission au projet RISC ")</f>
        <v>0</v>
      </c>
      <c r="G15" s="30" t="s">
        <v>32</v>
      </c>
      <c r="H15" s="31">
        <f>COUNTIF('Suivi des alertes reçues'!D6:D134,"Transmise au COMEX - Intervention ")</f>
        <v>0</v>
      </c>
      <c r="I15" s="86" t="b">
        <f>IF(SUM(H15+H16)=F15,TRUE,FALSE)</f>
        <v>1</v>
      </c>
    </row>
    <row r="16" spans="1:16" s="26" customFormat="1" ht="45" x14ac:dyDescent="0.25">
      <c r="B16" s="35" t="s">
        <v>11</v>
      </c>
      <c r="C16" s="35">
        <f>COUNTIF('Suivi des alertes reçues'!Q6:Q134,"OUI")</f>
        <v>0</v>
      </c>
      <c r="E16" s="93"/>
      <c r="F16" s="94"/>
      <c r="G16" s="32" t="s">
        <v>33</v>
      </c>
      <c r="H16" s="28">
        <f>COUNTIF('Suivi des alertes reçues'!D6:D134,"Transmise au COMEX - Non-intervention ")</f>
        <v>0</v>
      </c>
      <c r="I16" s="86"/>
    </row>
    <row r="17" spans="1:10" s="26" customFormat="1" ht="43.5" customHeight="1" x14ac:dyDescent="0.25">
      <c r="B17" s="35" t="s">
        <v>4</v>
      </c>
      <c r="C17" s="35">
        <f>COUNTIF('Suivi des alertes reçues'!R6:R134,"OUI")</f>
        <v>0</v>
      </c>
      <c r="E17" s="29" t="s">
        <v>36</v>
      </c>
      <c r="F17" s="29">
        <f>COUNTIF('Suivi des alertes reçues'!N6:N134,"Transmission à autre partenaire financier")</f>
        <v>0</v>
      </c>
      <c r="G17" s="18"/>
      <c r="H17" s="18"/>
      <c r="I17" s="18"/>
    </row>
    <row r="18" spans="1:10" s="26" customFormat="1" ht="30.75" thickBot="1" x14ac:dyDescent="0.3">
      <c r="B18" s="35" t="s">
        <v>5</v>
      </c>
      <c r="C18" s="35">
        <f>COUNTIF('Suivi des alertes reçues'!S6:S134,"OUI")</f>
        <v>0</v>
      </c>
      <c r="E18" s="29" t="s">
        <v>31</v>
      </c>
      <c r="F18" s="29">
        <f>COUNTIF('Suivi des alertes reçues'!D6:D134,"En cours")</f>
        <v>0</v>
      </c>
      <c r="H18" s="18"/>
      <c r="I18" s="18"/>
    </row>
    <row r="19" spans="1:10" s="26" customFormat="1" ht="30.75" thickBot="1" x14ac:dyDescent="0.3">
      <c r="B19" s="35" t="s">
        <v>39</v>
      </c>
      <c r="C19" s="35">
        <f>COUNTIF('Suivi des alertes reçues'!T6:T134,"OUI")</f>
        <v>0</v>
      </c>
      <c r="E19" s="34" t="s">
        <v>41</v>
      </c>
      <c r="F19" s="43">
        <f>SUM(F14:F18)</f>
        <v>0</v>
      </c>
      <c r="G19" s="18" t="b">
        <f>IF(C6=F19,TRUE,FALSE)</f>
        <v>1</v>
      </c>
      <c r="H19" s="18"/>
      <c r="I19" s="18"/>
    </row>
    <row r="20" spans="1:10" s="26" customFormat="1" ht="15.75" thickBot="1" x14ac:dyDescent="0.3">
      <c r="B20" s="42" t="s">
        <v>40</v>
      </c>
      <c r="C20" s="42">
        <f>COUNTA('Suivi des alertes reçues'!V6:V134)</f>
        <v>0</v>
      </c>
    </row>
    <row r="21" spans="1:10" s="26" customFormat="1" ht="13.5" customHeight="1" thickBot="1" x14ac:dyDescent="0.3">
      <c r="B21" s="36" t="s">
        <v>41</v>
      </c>
      <c r="C21" s="43">
        <f>(SUM(C14:C19))</f>
        <v>0</v>
      </c>
      <c r="D21" s="26" t="b">
        <f>IF(C21=F14,TRUE,FALSE)</f>
        <v>1</v>
      </c>
    </row>
    <row r="22" spans="1:10" s="26" customFormat="1" x14ac:dyDescent="0.25"/>
    <row r="23" spans="1:10" s="26" customFormat="1" x14ac:dyDescent="0.25"/>
    <row r="24" spans="1:10" s="26" customFormat="1" ht="15.75" thickBot="1" x14ac:dyDescent="0.3"/>
    <row r="25" spans="1:10" s="26" customFormat="1" ht="19.5" thickBot="1" x14ac:dyDescent="0.3">
      <c r="A25" s="83" t="s">
        <v>44</v>
      </c>
      <c r="B25" s="84"/>
      <c r="C25" s="84"/>
      <c r="D25" s="84"/>
      <c r="E25" s="84"/>
      <c r="F25" s="84"/>
      <c r="G25" s="84"/>
      <c r="H25" s="84"/>
      <c r="I25" s="85"/>
    </row>
    <row r="26" spans="1:10" s="26" customFormat="1" ht="15.75" thickBot="1" x14ac:dyDescent="0.3"/>
    <row r="27" spans="1:10" s="26" customFormat="1" ht="31.5" customHeight="1" thickBot="1" x14ac:dyDescent="0.3">
      <c r="B27" s="89" t="s">
        <v>45</v>
      </c>
      <c r="C27" s="90"/>
      <c r="E27" s="25"/>
      <c r="F27" s="25"/>
      <c r="I27" s="24"/>
      <c r="J27" s="24"/>
    </row>
    <row r="28" spans="1:10" s="26" customFormat="1" ht="30" x14ac:dyDescent="0.25">
      <c r="B28" s="33" t="s">
        <v>46</v>
      </c>
      <c r="C28" s="33">
        <f>COUNTA('Suivi des alertes reçues'!E6:E134)</f>
        <v>0</v>
      </c>
      <c r="D28" s="26" t="b">
        <f>IF(SUM(C29:C30)=C28,TRUE,FALSE)</f>
        <v>1</v>
      </c>
    </row>
    <row r="29" spans="1:10" s="26" customFormat="1" x14ac:dyDescent="0.25">
      <c r="B29" s="38" t="s">
        <v>42</v>
      </c>
      <c r="C29" s="38">
        <f>COUNTIF('Suivi des alertes reçues'!F6:F134,"F")</f>
        <v>0</v>
      </c>
    </row>
    <row r="30" spans="1:10" s="26" customFormat="1" x14ac:dyDescent="0.25">
      <c r="B30" s="37" t="s">
        <v>43</v>
      </c>
      <c r="C30" s="37">
        <f>COUNTIF('Suivi des alertes reçues'!F6:F134,"M")</f>
        <v>0</v>
      </c>
    </row>
    <row r="31" spans="1:10" s="26" customFormat="1" x14ac:dyDescent="0.25">
      <c r="B31" s="20"/>
    </row>
    <row r="32" spans="1:10" s="26" customFormat="1" ht="30" customHeight="1" x14ac:dyDescent="0.25"/>
    <row r="33" s="26" customFormat="1" x14ac:dyDescent="0.25"/>
    <row r="34" s="26" customFormat="1" x14ac:dyDescent="0.25"/>
    <row r="35" s="26" customFormat="1" x14ac:dyDescent="0.25"/>
    <row r="36" s="26" customFormat="1" x14ac:dyDescent="0.25"/>
    <row r="37" s="26" customFormat="1" x14ac:dyDescent="0.25"/>
    <row r="38" s="26" customFormat="1" x14ac:dyDescent="0.25"/>
    <row r="39" s="26" customFormat="1" x14ac:dyDescent="0.25"/>
    <row r="40" s="26" customFormat="1" x14ac:dyDescent="0.25"/>
    <row r="41" s="26" customFormat="1" x14ac:dyDescent="0.25"/>
    <row r="42" s="26" customFormat="1" x14ac:dyDescent="0.25"/>
    <row r="43" s="26" customFormat="1" x14ac:dyDescent="0.25"/>
    <row r="44" s="26" customFormat="1" x14ac:dyDescent="0.25"/>
    <row r="45" s="26" customFormat="1" x14ac:dyDescent="0.25"/>
    <row r="46" s="26" customFormat="1" x14ac:dyDescent="0.25"/>
    <row r="47" s="26" customFormat="1" x14ac:dyDescent="0.25"/>
    <row r="48" s="26" customFormat="1" x14ac:dyDescent="0.25"/>
  </sheetData>
  <mergeCells count="10">
    <mergeCell ref="A1:P1"/>
    <mergeCell ref="A3:I3"/>
    <mergeCell ref="I15:I16"/>
    <mergeCell ref="B5:C5"/>
    <mergeCell ref="B27:C27"/>
    <mergeCell ref="A25:I25"/>
    <mergeCell ref="A11:I11"/>
    <mergeCell ref="B13:C13"/>
    <mergeCell ref="E15:E16"/>
    <mergeCell ref="F15:F16"/>
  </mergeCells>
  <conditionalFormatting sqref="D21">
    <cfRule type="containsText" dxfId="9" priority="10" operator="containsText" text="FAUX">
      <formula>NOT(ISERROR(SEARCH("FAUX",D21)))</formula>
    </cfRule>
    <cfRule type="containsText" dxfId="8" priority="11" operator="containsText" text="VRAI">
      <formula>NOT(ISERROR(SEARCH("VRAI",D21)))</formula>
    </cfRule>
  </conditionalFormatting>
  <conditionalFormatting sqref="G19">
    <cfRule type="cellIs" dxfId="7" priority="8" operator="equal">
      <formula>TRUE</formula>
    </cfRule>
    <cfRule type="cellIs" dxfId="6" priority="9" operator="equal">
      <formula>FALSE</formula>
    </cfRule>
  </conditionalFormatting>
  <conditionalFormatting sqref="I15:I16">
    <cfRule type="cellIs" dxfId="5" priority="6" operator="equal">
      <formula>TRUE</formula>
    </cfRule>
    <cfRule type="cellIs" dxfId="4" priority="7" operator="equal">
      <formula>FALSE</formula>
    </cfRule>
  </conditionalFormatting>
  <conditionalFormatting sqref="D9">
    <cfRule type="cellIs" dxfId="3" priority="3" operator="equal">
      <formula>TRUE</formula>
    </cfRule>
    <cfRule type="cellIs" dxfId="2" priority="4" operator="equal">
      <formula>"FAUX"</formula>
    </cfRule>
  </conditionalFormatting>
  <conditionalFormatting sqref="D28">
    <cfRule type="cellIs" dxfId="1" priority="1" operator="equal">
      <formula>TRUE</formula>
    </cfRule>
    <cfRule type="cellIs" dxfId="0" priority="2" operator="equal">
      <formula>FALSE</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Mode d'emploi</vt:lpstr>
      <vt:lpstr>Suivi des alertes reçues</vt:lpstr>
      <vt:lpstr>Statistiques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AEDH AEDH</dc:creator>
  <cp:lastModifiedBy>AEDH AEDH</cp:lastModifiedBy>
  <dcterms:created xsi:type="dcterms:W3CDTF">2021-08-12T07:44:44Z</dcterms:created>
  <dcterms:modified xsi:type="dcterms:W3CDTF">2021-10-20T17:05:59Z</dcterms:modified>
</cp:coreProperties>
</file>